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rcadiso365.sharepoint.com/teams/ResilientNJ-INTERNALProjectTeam/Shared Documents/Jersey City/Task 4 and 5 - Scenario and Action Plan Development/Action Plan/DRAFT ACTION PLAN V 2022.0/"/>
    </mc:Choice>
  </mc:AlternateContent>
  <xr:revisionPtr revIDLastSave="885" documentId="8_{10E37A53-1C86-4954-B5A6-4B9DC68E978E}" xr6:coauthVersionLast="47" xr6:coauthVersionMax="47" xr10:uidLastSave="{9A2C33B6-A3B8-4495-AECC-A7B1AC2FC90A}"/>
  <bookViews>
    <workbookView xWindow="28680" yWindow="-120" windowWidth="38640" windowHeight="15840" activeTab="3" xr2:uid="{530BBC5B-3B7F-42D2-9B77-FE08A3053604}"/>
  </bookViews>
  <sheets>
    <sheet name="CAPITAL PROJECTS" sheetId="1" r:id="rId1"/>
    <sheet name="NON-PHYSICAL ACTIONS" sheetId="2" r:id="rId2"/>
    <sheet name="Scenario 0-Capital Projects" sheetId="5" r:id="rId3"/>
    <sheet name="Scenario 0-Non-physical Actions" sheetId="6" r:id="rId4"/>
    <sheet name="Preferred Scenario - Eval Tool" sheetId="3" r:id="rId5"/>
    <sheet name="Eval Tool - NJDEP" sheetId="4" r:id="rId6"/>
  </sheets>
  <externalReferences>
    <externalReference r:id="rId7"/>
  </externalReferences>
  <definedNames>
    <definedName name="_xlnm._FilterDatabase" localSheetId="0" hidden="1">'CAPITAL PROJECTS'!$A$1:$AC$74</definedName>
    <definedName name="_xlnm._FilterDatabase" localSheetId="2" hidden="1">'Scenario 0-Capital Projects'!$A$2:$F$70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 i="1" l="1"/>
  <c r="Q18" i="1" l="1"/>
  <c r="J92" i="4"/>
  <c r="C86" i="4"/>
  <c r="J98" i="4" s="1"/>
  <c r="C80" i="4"/>
  <c r="J97" i="4" s="1"/>
  <c r="C74" i="4"/>
  <c r="C68" i="4"/>
  <c r="J96" i="4" s="1"/>
  <c r="C62" i="4"/>
  <c r="J95" i="4" s="1"/>
  <c r="C55" i="4"/>
  <c r="J94" i="4" s="1"/>
  <c r="C49" i="4"/>
  <c r="J93" i="4" s="1"/>
  <c r="C43" i="4"/>
  <c r="C37" i="4"/>
  <c r="J91" i="4" s="1"/>
  <c r="J100" i="3"/>
  <c r="J99" i="3"/>
  <c r="J98" i="3"/>
  <c r="J97" i="3"/>
  <c r="C87" i="3"/>
  <c r="C78" i="3"/>
  <c r="C64" i="3"/>
  <c r="C55" i="3"/>
  <c r="C44" i="3"/>
  <c r="J96" i="3" s="1"/>
  <c r="C36" i="3"/>
  <c r="J95" i="3" s="1"/>
  <c r="J101" i="3" l="1"/>
  <c r="J99" i="4"/>
  <c r="N14" i="2" l="1"/>
  <c r="M13" i="2"/>
</calcChain>
</file>

<file path=xl/sharedStrings.xml><?xml version="1.0" encoding="utf-8"?>
<sst xmlns="http://schemas.openxmlformats.org/spreadsheetml/2006/main" count="3716" uniqueCount="1701">
  <si>
    <t>1. Action Number:</t>
  </si>
  <si>
    <t>City</t>
  </si>
  <si>
    <t>Sub-area</t>
  </si>
  <si>
    <t>2. Action Name:</t>
  </si>
  <si>
    <t>Project Name</t>
  </si>
  <si>
    <t>3. Description of the Action:</t>
  </si>
  <si>
    <t>4. Description of Problem to be Addressed:</t>
  </si>
  <si>
    <t>5. Action Type</t>
  </si>
  <si>
    <t>6. Losses Avoided:</t>
  </si>
  <si>
    <t>7. Losses Avoided Description:</t>
  </si>
  <si>
    <t>8. Estimated Benefits:</t>
  </si>
  <si>
    <t>9. Level of Protection:</t>
  </si>
  <si>
    <t>10. Populations Addressed?</t>
  </si>
  <si>
    <t>11. Addresses SVPs?:</t>
  </si>
  <si>
    <t>12. Connection to Other Actions:</t>
  </si>
  <si>
    <t>13. Estimated Cost:</t>
  </si>
  <si>
    <t>14. Estimated Annual Maintenance Cost:</t>
  </si>
  <si>
    <t>15. # of Structures Protected:</t>
  </si>
  <si>
    <t>16. Ecological Area Protected:</t>
  </si>
  <si>
    <t>17. Estimated Start Decade:</t>
  </si>
  <si>
    <t>18. Estimated Project Duration (in years, unless otherwise specified)</t>
  </si>
  <si>
    <t>19. Total Lifespan of Action (years):</t>
  </si>
  <si>
    <t>20. Lead Organization:</t>
  </si>
  <si>
    <t>21. Supporting Organizations:</t>
  </si>
  <si>
    <t>22. Potential Funding Sources:</t>
  </si>
  <si>
    <t>23. Funding Currently Available?:</t>
  </si>
  <si>
    <t>24. Local Planning Mechanisms to be Used in Implementation:</t>
  </si>
  <si>
    <t>25. Critical Next Steps</t>
  </si>
  <si>
    <t>26. Known Obstacles:</t>
  </si>
  <si>
    <t>Bayonne</t>
  </si>
  <si>
    <t>N/A</t>
  </si>
  <si>
    <t>Distributed Green Infrastructure in Right-of-Way and Public Parcels</t>
  </si>
  <si>
    <t>Construct green infrastructure practices such as rain gardens, bioswales, and subsurface stormwater retention/detention in roadway right-of-ways and within public parks, schools, housing, or other properties. Can be integrated with roadway reconstruction projects or park renovations.</t>
  </si>
  <si>
    <t>Heat, lack of green space, poor air quality, and depending on the design and size, flooding</t>
  </si>
  <si>
    <t>Physical - Stormwater, Physical - All Hazards</t>
  </si>
  <si>
    <t>Contributes towards addressing $530 million in possible losses in Bayonne from a 9.2 inch, 24 hr rainfall event.</t>
  </si>
  <si>
    <t>Loss of life and property due to rainfall flooding in Bayonne.</t>
  </si>
  <si>
    <t>Bayonne, as a combined sewer community, can achieve significant benefits to water quality and public health by implementing projects that keep stormwater out of the combined sewer system.</t>
  </si>
  <si>
    <t>Costs assume a 5-year 1-hour rainfall event level of service.</t>
  </si>
  <si>
    <t>Alongside other proposed stormwater flooding solutions, could contribute to protecting up to 18,000 residents in impacted homes (out of 65,000 total residents) in Bayonne from a 9.2 inch, 24 hr rainfall event.</t>
  </si>
  <si>
    <t>Yes</t>
  </si>
  <si>
    <t>Alongside the other proposed stormwater flooding solutions, could contribute to protecting up to 1,500 vulnerable buildings out of 6,000 total in Bayonne from a 9.2 inch, 24 hr rainfall event.</t>
  </si>
  <si>
    <t>City or Region</t>
  </si>
  <si>
    <t>CBOs</t>
  </si>
  <si>
    <t>See Appendix C for the full list of potential funding sources.</t>
  </si>
  <si>
    <t>No</t>
  </si>
  <si>
    <t>Capital improvements planning</t>
  </si>
  <si>
    <t>Conduct feasibility study</t>
  </si>
  <si>
    <t>Funding</t>
  </si>
  <si>
    <t>Provide green space where it can have the most impact (All Hazards-01)</t>
  </si>
  <si>
    <t>Explore opportunities for distributed green infrastructure projects in non-public properties</t>
  </si>
  <si>
    <t>The City can partner with private entities (public-private-partnerships) to install green infrastructure projects on private sites, such as in redevelopment parcels, office spaces, or private universities.</t>
  </si>
  <si>
    <t>Private</t>
  </si>
  <si>
    <t>Bayonne-C</t>
  </si>
  <si>
    <t>Integrate flood protection into walkways &amp; boardwalks (Coastal-03)</t>
  </si>
  <si>
    <t>Integrate Waterfront Raising with Redevelopment - Newark Bay</t>
  </si>
  <si>
    <t xml:space="preserve">The City of Bayonne has requirements for walkway construction and public access in several redevelopment plans along the Newark Bay in the Bergen Point area, where the Hackensack River Greenway is proposed. Integration of resilience into walkway construction could be incorporated into these redevelopment plans where feasible. </t>
  </si>
  <si>
    <t>Coastal storm surge and tidal flooding</t>
  </si>
  <si>
    <t>Physical - Coastal</t>
  </si>
  <si>
    <t>Contributes towards addressing $1.9 billion in possible losses in Bayonne from the modeled future storm surge event.</t>
  </si>
  <si>
    <t>Loss of life and property due to coastal flooding in Bayonne.</t>
  </si>
  <si>
    <t>The opportunity to combine public access with coastal protection actions expands Bayonne’s existing efforts to re-connect the community with the waterfront</t>
  </si>
  <si>
    <t>Costs assume a level of protection for the higher elevation of Hurricane Sandy high water marks plus 2.4 feet or the 0.2% annual chance coastal flood plus 2.4 feet.</t>
  </si>
  <si>
    <t>Alongside other proposed coastal flooding solutions, could contribute to protecting up to 7,300 residents in impacted homes (out of 65,000 total residents) in Bayonne from the modeled future storm surge event</t>
  </si>
  <si>
    <t>Alongside the other proposed coastal flooding solutions, could contribute to protecting up to 1,000 vulnerable buildings out of 6,000 total in Bayonne from the modeled future storm surge event.</t>
  </si>
  <si>
    <t>Bayonne-D</t>
  </si>
  <si>
    <t>Raise existing waterfront / walkway - New York Bay</t>
  </si>
  <si>
    <t>There is an existing segment of Hudson River Walkway at the inlet near MOTBY and South Cove Commons east of Route 440 - this walkway could integrate resilience for coastal protection.</t>
  </si>
  <si>
    <t>Private entities</t>
  </si>
  <si>
    <t>Bayonne-E</t>
  </si>
  <si>
    <t>Add physical flood barriers (Coastal-01)</t>
  </si>
  <si>
    <t xml:space="preserve">Raising bulkheads on individual properties in Constable Hook along the Kill van Kull. </t>
  </si>
  <si>
    <t>Large areas of Bayonne’s waterfront are currently or were historically industrial. Protecting these areas is important to the regional economy and to preventing environmental impacts to Bayonne residents.</t>
  </si>
  <si>
    <t>Bayonne-F</t>
  </si>
  <si>
    <t>There is an existing segment of Hudson River Walkway in Dennis Collins Park, and this segment could be integrate resilience to protect from coastal flooding.</t>
  </si>
  <si>
    <t>Yes, SVPs in public housing north of Dennis Collins Park.</t>
  </si>
  <si>
    <t>Reduce risk from and incorporate resilience into contaminated sites (All Hazards-02)</t>
  </si>
  <si>
    <t>Prioritization and implementation of remediation / resilience projects at contaminated sites</t>
  </si>
  <si>
    <t>Presence of contaminated sites and possible exposure to toxic substances due to flooding or proximity</t>
  </si>
  <si>
    <t>Physical - All Hazards</t>
  </si>
  <si>
    <t>Continuing to transform contaminated sites into community assets improves public health while providing a host of other economic, environmental, and social benefits, depending on the final use of the site and the extent to which the design integrates stormwater and other climate-hazard related improvements.</t>
  </si>
  <si>
    <t>Bayonne-H</t>
  </si>
  <si>
    <t>Provide flood protection at the site and building scale (Coastal-04)</t>
  </si>
  <si>
    <t>Provide Site and Building Level Adaptations in Port Jersey</t>
  </si>
  <si>
    <t>Adaptations at Port Jersey by PANYNJ to protect this critical infrastructure. See Section 3.2.1 for additional detail on possible adaptations.</t>
  </si>
  <si>
    <t>Coastal storm surge, tidal, and rainfall flooding</t>
  </si>
  <si>
    <t xml:space="preserve">Large areas of Bayonne’s waterfront are currently or were historically industrial. Protecting these areas is important to the regional economy and to preventing environmental impacts to Bayonne residents </t>
  </si>
  <si>
    <t>PANYNJ</t>
  </si>
  <si>
    <t>Bayonne-I</t>
  </si>
  <si>
    <t>Sewer Separation to Dedicated Outfalls along Newark Bay</t>
  </si>
  <si>
    <t>Sewer separation along east-west corridors in central Bayonne could alleviate key rainfall flooding areas and reduce bottlenecks. This would involve construction of new separate outfalls on the Newark Bay.</t>
  </si>
  <si>
    <t>Separating stormwater from the combined sewer system expands the capacity of the sewer network while also mitigating for future climate impacts</t>
  </si>
  <si>
    <t>Physical - Stormwater</t>
  </si>
  <si>
    <t xml:space="preserve">Re-direction of stormwater to separate outfalls along Newark Bay can alleviate pressure on Bayonne’s existing sewer system. These projects can be effectively integrated with projects designed for coastal storm surge protection of parks and homes along the waterfront but will require coordination to achieve regulatory approvals and protect water quality. </t>
  </si>
  <si>
    <t>Suez</t>
  </si>
  <si>
    <t>Bayonne-J</t>
  </si>
  <si>
    <t>Construction of a force main in the area of Route 440 and pump stations to convey stormwater to the Kill van Kull could alleviate rainfall flooding in eastern Bayonne, including problem areas along the Hudson Bergen Light Rail Corridor.</t>
  </si>
  <si>
    <t>Rainfall flooding</t>
  </si>
  <si>
    <t>This project would address rainfall flooding in the areas around Route 440 and eastern Bayonne, where some of the most significant rainfall flooding occurs.</t>
  </si>
  <si>
    <t>Region</t>
  </si>
  <si>
    <t>City of Bayonne, Suez</t>
  </si>
  <si>
    <t>NJ I-Bank SRF.BRIC. See Appendix C for the full list of potential funding sources.</t>
  </si>
  <si>
    <t>Bayonne-K</t>
  </si>
  <si>
    <t>Route 440 and Rail Corridor Flood Protections</t>
  </si>
  <si>
    <t>Exploration of flood barriers along Route 440 and the rail corridor west of Constable Hook to protect residential areas to the west.</t>
  </si>
  <si>
    <t>Coastal storm surge flooding</t>
  </si>
  <si>
    <t>This project would protect an area with significant possible damages from storm surge in southern Bayonne.</t>
  </si>
  <si>
    <t>NJDOT</t>
  </si>
  <si>
    <t>Bayonne-L</t>
  </si>
  <si>
    <t>Construction of force mains in central and northern Bayonne with conveyance to pump stations on the New York Bay to address flood prone areas.</t>
  </si>
  <si>
    <t>This project would address rainfall flooding in one of the areas of high social vulnerability within Newark.</t>
  </si>
  <si>
    <t>NJ I-Bank SRF. See Appendix C for the full list of potential funding sources.</t>
  </si>
  <si>
    <t>Bayonne-M</t>
  </si>
  <si>
    <t>Take action to restore the coastal environment (Coastal-05)</t>
  </si>
  <si>
    <t>Bayonne wetland restoration</t>
  </si>
  <si>
    <t>Exploration of wetland restoration within the inlet north of South Cove Commons.</t>
  </si>
  <si>
    <t>Eroding coastlines and coastal habitats</t>
  </si>
  <si>
    <t>Wetland restoration could enhance the waterfront experience in MOTBY and the current South Cove Commons area while providing wave attenuation benefits.</t>
  </si>
  <si>
    <t>NJDEP</t>
  </si>
  <si>
    <t>Bayonne-N</t>
  </si>
  <si>
    <t>Protect Parks and Waterfront Homes along Newark Bay - south</t>
  </si>
  <si>
    <t>Advance individual site protections to make waterfront parks and residential areas along the Newark Bay resilient.</t>
  </si>
  <si>
    <t>Bayonne-O</t>
  </si>
  <si>
    <t>Protect Parks and Waterfront Homes along Newark Bay - north</t>
  </si>
  <si>
    <t>Bayonne-P</t>
  </si>
  <si>
    <t>Raise existing infrastructure to act as barriers (Coastal-02)</t>
  </si>
  <si>
    <t>East 22nd St Road Raising</t>
  </si>
  <si>
    <t>Explore raising a portion of E22nd Street near Route 440 for coastal protection.</t>
  </si>
  <si>
    <t>This project ties into to other flood protection components for complete projection of lower Bayonne.</t>
  </si>
  <si>
    <t>Bayonne-Q</t>
  </si>
  <si>
    <t>Continue to identify priority sites for building or area-level flood protection</t>
  </si>
  <si>
    <t>Engage property owners and advance projects at priority sites for site or area-level protection.</t>
  </si>
  <si>
    <t>Explore other opportunities for sewer separation projects</t>
  </si>
  <si>
    <t>Additional storm sewer projects can be advanced to remove key bottlenecks, coordinated with the LTCP.</t>
  </si>
  <si>
    <t>Hoboken-I</t>
  </si>
  <si>
    <t>Hoboken</t>
  </si>
  <si>
    <t>This action refers to the separate Rebuild by Design-Hudson River project that will install a Resist structure to protect from coastal flooding in Hoboken. The project also involves sewer separation in areas outside the flood levee alignment.</t>
  </si>
  <si>
    <t>Expected to protect 85% of Hoboken's population in the SFHA from coastal flooding.</t>
  </si>
  <si>
    <t>Loss of life and property due to coastal flooding in Hoboken.</t>
  </si>
  <si>
    <t>Mitigate coastal flooding, integrating public amenities.</t>
  </si>
  <si>
    <t>85% of Hoboken's residents in the SFHA.</t>
  </si>
  <si>
    <t>Yes, this action is expected to address coastal flooding in southwest Hoboken, which has the highest CDC SVI in the city.</t>
  </si>
  <si>
    <t>-</t>
  </si>
  <si>
    <t>&gt;5</t>
  </si>
  <si>
    <t>Advancement of design / construction.</t>
  </si>
  <si>
    <t>N/A - the project is advancing.</t>
  </si>
  <si>
    <t>Hoboken-J</t>
  </si>
  <si>
    <t>Deep Tunnel Spine along West Hoboken</t>
  </si>
  <si>
    <t>Construct deep tunnel along western border of Hoboken and construct pump station for increased conveyance.</t>
  </si>
  <si>
    <t>Contributes towards addressing $810 million in possible losses in Hoboken from a 9.2 inch, 24 hr rainfall event.</t>
  </si>
  <si>
    <t>Loss of life and property due to rainfall flooding in Hoboken.</t>
  </si>
  <si>
    <t>Addressing stormwater flooding in low-lying western Hoboken.</t>
  </si>
  <si>
    <t>Alongside other proposed stormwater flooding solutions, could contribute to protecting up to 37,000 residents in impacted homes (out of 53,000 total residents) in Hoboken from a 9.2 inch, 24 hr rainfall event.</t>
  </si>
  <si>
    <t>Yes, would address stormwater flooding in southwest Hoboken.</t>
  </si>
  <si>
    <t>Alongside the other proposed stormwater flooding solutions, could contribute to protecting up to 560 vulnerable buildings out of 850 total in Hoboken from a 9.2 inch, 24 hr rainfall event.</t>
  </si>
  <si>
    <t>Hoboken-K</t>
  </si>
  <si>
    <t>Air quality, green space, and incremental stormwater storage benefits.</t>
  </si>
  <si>
    <t>Hoboken-L</t>
  </si>
  <si>
    <t>Hoboken Living Shoreline</t>
  </si>
  <si>
    <t>Hoboken is exploring oyster beds / living shoreline in Weehawken Cove.</t>
  </si>
  <si>
    <t>Contributes towards addressing $7.2 billion in possible losses in Hoboken from the modeled future storm surge event.</t>
  </si>
  <si>
    <t>Restoration of wetlands, creation of habitat, and wave attenuation.</t>
  </si>
  <si>
    <t>Alongside other proposed coastal flooding solutions, could contribute to protecting up to 43,000 residents in impacted homes (out of 53,000 total residents) in Hoboken from the modeled future storm surge event</t>
  </si>
  <si>
    <t>Alongside the other proposed coastal flooding solutions, could contribute to protecting up to 700 vulnerable buildings out of 850 total in Hoboken from the modeled future storm surge event.</t>
  </si>
  <si>
    <t>Hoboken-M</t>
  </si>
  <si>
    <t>Explore strengthening or raising of the existing Hudson River Waterfront Walkway in Hoboken to protect the critical waterfront asset and waterfront areas outside of the Rebuild by Design alignment.</t>
  </si>
  <si>
    <t>Preservation of this important community amenity in the face of sea level rise.</t>
  </si>
  <si>
    <t>JC East-A</t>
  </si>
  <si>
    <t>Jersey City</t>
  </si>
  <si>
    <t>Jersey City East</t>
  </si>
  <si>
    <t>Distributed green infrastructure in right-of-way and public parcels</t>
  </si>
  <si>
    <t>Contributes towards addressing $1.6 billion in possible losses in Jersey City from a 9.2 inch, 24 hr rainfall event.</t>
  </si>
  <si>
    <t>Loss of life and property due to rainfall flooding in Jersey City</t>
  </si>
  <si>
    <t>Enhance ecosystems and habitat connectivity; mitigate urban heat island; preserve mobility</t>
  </si>
  <si>
    <t>Alongside other proposed stormwater flooding solutions, contributes to protecting up to 82,000 residents in impacted homes (out of 260,000 total residents) in Jersey City from a 9.2 inch, 24 hr rainfall event.</t>
  </si>
  <si>
    <t>City / JCMUA</t>
  </si>
  <si>
    <t>JC East-B</t>
  </si>
  <si>
    <t>There is an existing segment of Hudson River Walkway in the Port Liberte area, and this segment could be raised to protect from flooding.</t>
  </si>
  <si>
    <t>Loss of life and property due to coastal flooding in Jersey City</t>
  </si>
  <si>
    <t>Improve waterfront access; mitigate coastal flooding</t>
  </si>
  <si>
    <t>Alongside other proposed coastal flooding solutions, contributes to protecting up to 58,000 residents in impacted homes (out of 260,000 total residents) in Jersey City from the modeled future storm surge event</t>
  </si>
  <si>
    <t>Alongside the other proposed coastal flooding solutions, contributes to protecting up to 2,900 vulnerable buildings out of 12,000 total in Jersey City from the modeled future storm surge event.</t>
  </si>
  <si>
    <t>JC East-C</t>
  </si>
  <si>
    <t>Sewer Separation along Communipaw flow east</t>
  </si>
  <si>
    <t xml:space="preserve">Sewer separation along Communipaw could address this key rainfall flooding hotspot area. </t>
  </si>
  <si>
    <t>Water quality benefits associated with sewer separation</t>
  </si>
  <si>
    <t>Residents and businesses in Communipaw. Alongside other proposed stormwater flooding solutions, contributes to protecting up to 82,000 residents in impacted homes (out of 260,000 total residents) in Jersey City from a 9.2 inch, 24 hr rainfall event.</t>
  </si>
  <si>
    <t>Yes, high SVP area in Communipaw</t>
  </si>
  <si>
    <t xml:space="preserve">NJ I-Bank SRF, BRIC. See Appendix C for the full list of potential funding sources.
</t>
  </si>
  <si>
    <t>Traffic impacts during construction / utility conflicts</t>
  </si>
  <si>
    <t>JC East-D</t>
  </si>
  <si>
    <t>Deep Tunnel Spine along NJ Turnpike</t>
  </si>
  <si>
    <t xml:space="preserve">Construct deep tunnel and convey combined sewage to expanded pump station at the Morris Canal basin. Coordinate project with the proposed Newark Bay-Hudson County Extension Program: https://www.njta.com/media/6149/newark-bay-hudson-county-extension-fact-sheet_final-8-3-21.pdf </t>
  </si>
  <si>
    <t>Stormwater management during heavy rainfall - rainfall flooding in downtown &amp; McGinley Square</t>
  </si>
  <si>
    <t>Mitigate flooding for high SVP area.</t>
  </si>
  <si>
    <t>Residents and businesses downtown and in McGinley Square area. Alongside other proposed stormwater flooding solutions, contributes to protecting up to 82,000 residents in impacted homes (out of 260,000 total residents) in Jersey City from a 9.2 inch, 24 hr rainfall event.</t>
  </si>
  <si>
    <t>Yes, SVPs west of downtown</t>
  </si>
  <si>
    <t>Regional</t>
  </si>
  <si>
    <t xml:space="preserve">NJ I-Bank SRF. See Appendix C for the full list of potential funding sources.
</t>
  </si>
  <si>
    <t>Coordination between JCMUA and NJTA. Conduct feasibility study</t>
  </si>
  <si>
    <t>Funding, Coordination challenges</t>
  </si>
  <si>
    <t>JC East-E</t>
  </si>
  <si>
    <t>Expand stormwater management in Liberty State Park wetlands</t>
  </si>
  <si>
    <t>Integrate additional stormwater management capacity in the NJDEP wetlands restoration project in Liberty State Park.</t>
  </si>
  <si>
    <t>Ecosystem restoration projects along the coast can increase resiliency while providing additional water quality benefits in conjunction with the LTCP – and can create improved habitats for people and wildlife alike.</t>
  </si>
  <si>
    <t>Though to a lesser degree than B7-42, this action can help protect residents and businesses in Communipaw and Bergen-Lafayette. Alongside other proposed stormwater flooding solutions, contributes to protecting up to 82,000 residents in impacted homes (out of 260,000 total residents) in Jersey City from a 9.2 inch, 24 hr rainfall event.</t>
  </si>
  <si>
    <t>To some extent, addresses high SVP areas west of Liberty State Park</t>
  </si>
  <si>
    <t xml:space="preserve">NFWF America the Beautiful, NFWF National Coastal Resilience Fund. See Appendix C for the full list of potential funding sources.
</t>
  </si>
  <si>
    <t>Yes, through the Liberty State Park Natural Resource Restoration Project</t>
  </si>
  <si>
    <t>Competing uses for the space.</t>
  </si>
  <si>
    <t>JC East-F</t>
  </si>
  <si>
    <t>Raising of the existing Hudson River Waterfront Walkway in downtown Jersey City to protect the dense downtown area.</t>
  </si>
  <si>
    <t xml:space="preserve">Jersey City is already home to some large and well-loved park spaces. Connecting these spaces and other neighborhoods through greenways and walkways that can double as resiliency features improves waterfront access and recreational opportunities, which has other benefits for public health and well-being. </t>
  </si>
  <si>
    <t>JC East-G</t>
  </si>
  <si>
    <t>Increase surface flows and retention between Turnpike and Rail</t>
  </si>
  <si>
    <t xml:space="preserve">Use space around Hudson Bergen Light Rail corridor (east of Greenville neighborhood) for increased stormwater retention. </t>
  </si>
  <si>
    <t>Stormwater management during heavy rainfall in problem areas west of Liberty State Park</t>
  </si>
  <si>
    <t>Co-benefits associated with greenway construction</t>
  </si>
  <si>
    <t>Residents and businesses in Communipaw and Bergen-Lafayette. Alongside other proposed stormwater flooding solutions, contributes to protecting up to 82,000 residents in impacted homes (out of 260,000 total residents) in Jersey City from a 9.2 inch, 24 hr rainfall event.</t>
  </si>
  <si>
    <t>Yes, high SVP areas west of Liberty State Park</t>
  </si>
  <si>
    <t>NJTA</t>
  </si>
  <si>
    <t>Coordination between JCMUA and NJTPA / Morris Canal Working Group. Conduct feasibility study</t>
  </si>
  <si>
    <t>JC East-H</t>
  </si>
  <si>
    <t>Construct series of flood walls and gates along the NJ Turnpike west of Liberty State Park to cut-off key storm surge pathways. Coordinate project with the proposed Newark Bay-Hudson County Extension Program.</t>
  </si>
  <si>
    <t>JC West-A</t>
  </si>
  <si>
    <t>Jersey City West</t>
  </si>
  <si>
    <t>JC West-B</t>
  </si>
  <si>
    <t>Install Stormwater Management Sites in The Heights and West Jersey City</t>
  </si>
  <si>
    <t>Construct stormwater retention areas or subsurface stormwater storage in areas of the Heights and western Jersey City that are prone to rainfall flooding.</t>
  </si>
  <si>
    <t>Address stormwater flooding through distributed projects.</t>
  </si>
  <si>
    <t>Yes, high SVP areas in the Heights and West Side area.</t>
  </si>
  <si>
    <t>JCMUA</t>
  </si>
  <si>
    <t>BRIC. See Appendix C for the full list of potential funding sources.</t>
  </si>
  <si>
    <t>JC West-C</t>
  </si>
  <si>
    <t>Sewer separation along Communipaw and Sip Avenues</t>
  </si>
  <si>
    <t>Sewer separation along Communipaw and Sip could address these key rainfall flooding corridors.</t>
  </si>
  <si>
    <t>Residents and businesses in West Side. Alongside other proposed stormwater flooding solutions, contributes to protecting up to 82,000 residents in impacted homes (out of 260,000 total residents) in Jersey City from a 9.2 inch, 24 hr rainfall event.</t>
  </si>
  <si>
    <t>Yes, high SVP area in West Side</t>
  </si>
  <si>
    <t>Funding, Traffic impacts during construction / utility conflicts</t>
  </si>
  <si>
    <t>JC West-D</t>
  </si>
  <si>
    <t>Road Raising around Lincoln Park</t>
  </si>
  <si>
    <t>Explore raising roads around Lincoln Park to keep floodwaters out of adjacent residential and comercial areas.</t>
  </si>
  <si>
    <t>Preserve mobility and reduce economic impacts associated with disruptions to travel. Roadway projects could incorporate green infrastructure in the right-of-way and bike lane creation for improved mobility.</t>
  </si>
  <si>
    <t>JC West-E</t>
  </si>
  <si>
    <t>Construct Raised Walkway along Route 440</t>
  </si>
  <si>
    <t>Construct raised walkway along Route 440 in the Country Village area to improve waterfront access and protect this residential area that was significantly impacted by Sandy.</t>
  </si>
  <si>
    <t>Improve waterfront access while mitigating flooding to the highly vulnerable Country Village area.</t>
  </si>
  <si>
    <t>Yes, high SVP area in Country Village.</t>
  </si>
  <si>
    <t>JC West-F</t>
  </si>
  <si>
    <t>Jersey City Wetland Restoration</t>
  </si>
  <si>
    <t>Restore wetlands along the Hackensack River / Newark Bay where feasible to compliment physical structures.</t>
  </si>
  <si>
    <t>Yes, high SVP areas of western Jersey City</t>
  </si>
  <si>
    <t>JC West-G</t>
  </si>
  <si>
    <t>Re-direct Stormwater to ROW Retention Areas</t>
  </si>
  <si>
    <t>Increase use of right-of-way / cloverleaf areas along Route 440 and Routes 1-9 for stormwater retention.</t>
  </si>
  <si>
    <t>Incremental benefits to keep stormwater out of the combined sewer system along the problem West Side area.</t>
  </si>
  <si>
    <t>JC West-H</t>
  </si>
  <si>
    <t>Raise Hackensack River Greenway</t>
  </si>
  <si>
    <t>Raise existing portions of the Hackensack Riverwalk and construct new elevated segments for advancement of the proposed Hackensack River Greenway, integrating resilience into its completion.</t>
  </si>
  <si>
    <t>JC West-I</t>
  </si>
  <si>
    <t>Enhance Existing Ditches and Leverage Space with Bergen Arches</t>
  </si>
  <si>
    <t>Intregrate stormwater storage / conveyance in development of the Bergen Arches, which received funding for studies to advance the plans in July of 2022.</t>
  </si>
  <si>
    <t>Integrate resilience into new community amenity.</t>
  </si>
  <si>
    <t>Bergen Arches Preservation Coalition</t>
  </si>
  <si>
    <t>State funding allocations. See Appendix C for the full list of potential funding sources.</t>
  </si>
  <si>
    <t>Newark-A</t>
  </si>
  <si>
    <t>Newark</t>
  </si>
  <si>
    <t>Contributes towards addressing $3 billion in possible losses in Newark from a 9.2 inch, 24 hr rainfall event.</t>
  </si>
  <si>
    <t>Loss of life and property due to rainfall flooding in Newark.</t>
  </si>
  <si>
    <t>Newark is highly susceptible to heat impacts, which are only expected to become worse in the future. Adding distributed green infrastructure practices through the city will provide resiliency benefits in addition to reducing heat island impacts.</t>
  </si>
  <si>
    <t>Alongside other proposed stormwater flooding solutions, contributes to protecting up to 85,000 residents in impacted homes (out of 280,000 total residents) in Newark from a 9.2 inch, 24 hr rainfall event.</t>
  </si>
  <si>
    <t>Alongside the other proposed stormwater flooding solutions, contributes to protecting up to 6,300 vulnerable buildings out of 25,000 total in Newark from a 9.2 inch, 24 hr rainfall event.</t>
  </si>
  <si>
    <t>Newark-B</t>
  </si>
  <si>
    <t>Protect Critical PANYNJ Properties</t>
  </si>
  <si>
    <t>PANYNJ is advancing strategies to protect their critical infrastructure in the Port Newark and Newark Liberty International Airport area against the impacts of climate change.</t>
  </si>
  <si>
    <t>Contributes towards addressing $11 billion in possible losses in Newark from the modeled future storm surge event.</t>
  </si>
  <si>
    <t>Loss of life and property due to coastal flooding in Newark.</t>
  </si>
  <si>
    <t>Protection of key regional infrastructure.</t>
  </si>
  <si>
    <t>Alongside other proposed coastal flooding solutions, contributes to protecting up to 39,000 residents in impacted homes (out of 280,000 total residents) in Newark from the modeled future storm surge event</t>
  </si>
  <si>
    <t>Alongside the other proposed coastal flooding solutions, contributes to protecting up to 2,600 vulnerable buildings out of 25,000 total in Newark from the modeled future storm surge event.</t>
  </si>
  <si>
    <t>Newark-C</t>
  </si>
  <si>
    <t>Increase Flows and Upgrade Pump Station for Peripheral Ditch</t>
  </si>
  <si>
    <t>Upgrade pump station and improve conveyance through the Peripheral Ditch around Newark Liberty International Airport to conveys stormwater from the south Ironbound.</t>
  </si>
  <si>
    <t>Removing bottlenecks in the system to improve drainage for the flood prone Ironbound neighborhood.</t>
  </si>
  <si>
    <t>City of Newark Dept. of Water &amp; Sewer</t>
  </si>
  <si>
    <t>Newark-D</t>
  </si>
  <si>
    <t>Separate Stormwater into Weequahic Lake and Peripheral Ditch</t>
  </si>
  <si>
    <t>Separate stormwater in the Weequahic neighborhood and convey it to the Weequahic Park Lake and then increase flow to the Peripheral Ditch.</t>
  </si>
  <si>
    <t>Alleviate stormwater flooding in Weequahic.</t>
  </si>
  <si>
    <t>Newark-E</t>
  </si>
  <si>
    <t>Doremus Dryline</t>
  </si>
  <si>
    <t>Road Raising around Ports</t>
  </si>
  <si>
    <t>Explore road raising Corbin Street and Kapkowski Road to cut-off storm surge behind the port area, while ensuring access to and from the port.</t>
  </si>
  <si>
    <t>Newark-F</t>
  </si>
  <si>
    <t>Newark-G</t>
  </si>
  <si>
    <t>Provide Site Protection for PVSC Treatment Plant</t>
  </si>
  <si>
    <t>This project is already in construction by PVSC and involves a perimeter floodwall and other protections to ensure continued operation of the wastewater treatment plant during coastal storm surge events.</t>
  </si>
  <si>
    <t>PVSC</t>
  </si>
  <si>
    <t>Newark-H</t>
  </si>
  <si>
    <t xml:space="preserve">The PANYNJ is advancing protections for its key energy actions in the Doremus area. </t>
  </si>
  <si>
    <t>Newark-I</t>
  </si>
  <si>
    <t>Remove Surface Flow Bottlenecks for Ironbound Drainage</t>
  </si>
  <si>
    <t>Improve flow in the Ironbound ditch network by restoring ditches.</t>
  </si>
  <si>
    <t>Newark-J</t>
  </si>
  <si>
    <t>Newark Flanking Plan</t>
  </si>
  <si>
    <t>USACE's proposed alternative from the Passaic River Tidal Area project that involves gate structures to cut-off key coastal storm surge flood pathways from the Ironbound.</t>
  </si>
  <si>
    <t>This project is estimated to provide protection to a significant portion of the Ironbound neighborhood.</t>
  </si>
  <si>
    <t>USACE</t>
  </si>
  <si>
    <t>NJDEP, City</t>
  </si>
  <si>
    <t>Newark-K</t>
  </si>
  <si>
    <t>Doremus Flood Barriers</t>
  </si>
  <si>
    <t>Explore flood barrier alignment along Doremus Avenue.</t>
  </si>
  <si>
    <t>Protection of industrial properties that contribute to the economy.</t>
  </si>
  <si>
    <t>Newark-L</t>
  </si>
  <si>
    <t>Separate Stormwater from South Street and other areas in the Ironbound to Jasper Creek</t>
  </si>
  <si>
    <t>Sewer separation and increased drainage capacity along South Street, one of the most significant flood areas in the Ironbound neighborhood.</t>
  </si>
  <si>
    <t>Newark-N</t>
  </si>
  <si>
    <t>Restore Newark Bay Wetlands</t>
  </si>
  <si>
    <t>Restore Newark Bay wetlands near Port Newark.</t>
  </si>
  <si>
    <t>Water quality benefits, restoration of habitat.</t>
  </si>
  <si>
    <t>Newark-O</t>
  </si>
  <si>
    <t>Doremus Area Road Raising</t>
  </si>
  <si>
    <t>Road raising along Doremus Avenue to integrate with other flood protection components in the Doremus and port areas.</t>
  </si>
  <si>
    <t>Protection of mobility and of economic assets.</t>
  </si>
  <si>
    <t>Newark-P</t>
  </si>
  <si>
    <t>Explore Sewer Separation along Raymond Boulevard</t>
  </si>
  <si>
    <t>Possible sewer separation along Raymond Boulevard in the East Ironbound with conveyance to restored wetlands along the Newark Bay.</t>
  </si>
  <si>
    <t>Stormwater flooding alleviation in the East Ironbound.</t>
  </si>
  <si>
    <t>Newark-Q</t>
  </si>
  <si>
    <t>Port Area Flood Barriers</t>
  </si>
  <si>
    <t>Construct flood barriers north of Port Newark to cut-off storm surge flooding pathways.</t>
  </si>
  <si>
    <t>Newark-R</t>
  </si>
  <si>
    <t>As bulkheads are repaired or replaced, incorporate raised bulkheads. This action likely requires significant engagement with individual property owners, and could be integrated with efforts by the LPR-UFWP related to the dredging of the lower 8-miles of the Passaic River.</t>
  </si>
  <si>
    <t>Address tidal and storm surge flooding.</t>
  </si>
  <si>
    <t>4+</t>
  </si>
  <si>
    <t>Newark-S</t>
  </si>
  <si>
    <t>Passaic Pathway</t>
  </si>
  <si>
    <t>Newark-T</t>
  </si>
  <si>
    <t>Parallel Interceptor to PVSC Treatment Plant (LTCP)</t>
  </si>
  <si>
    <t>This project refers to the proposed parallel intercepter by PVSC that would increase conveyance capacity to the wastewater treatment plant.</t>
  </si>
  <si>
    <t>This project would significantly increase conveyance capacity to the PVSC treatment plant, having many upstream capacity benefits.</t>
  </si>
  <si>
    <t>Newark-U</t>
  </si>
  <si>
    <t>Partner with Universities for Retention Projects</t>
  </si>
  <si>
    <t>The City of Newark could partner with universities such as NJIT in the downtown area to create stormwater management / green infrastructure projects for increased stormwater storage.</t>
  </si>
  <si>
    <t>Educational opportunities through green infrastructure / stormwater management projects, easing stormwater flooding.</t>
  </si>
  <si>
    <t>Institutions</t>
  </si>
  <si>
    <t>City of Newark</t>
  </si>
  <si>
    <t>Newark-V</t>
  </si>
  <si>
    <t>The City, in partnership with private entities, could explore opportunities for stormwater management projects at vacant or abandoned properties, at publicly owned parcels, or integrated with redevelopment projects.</t>
  </si>
  <si>
    <t>Creation of multi-purpose spaces, mitigation of flooding in the flood prone Ironbound neighborhood.</t>
  </si>
  <si>
    <t>Newark-W</t>
  </si>
  <si>
    <t>Downtown Deep Tunnel</t>
  </si>
  <si>
    <t>Construction of a deep tunnel to store and convey sewage from the western downtown areas. This project would help alleviate bottlenecks in the system.</t>
  </si>
  <si>
    <t>Mitigation of flooding around Route 21 problem areas.</t>
  </si>
  <si>
    <t>Newark-X</t>
  </si>
  <si>
    <t>Evaluate and Strengthen Riverfront Park Walkway</t>
  </si>
  <si>
    <t>Newark Riverfront Park includes a raised walkway / berm. Over time, the City could explore the need to strengthen or raise the walkway to make it resilient to sea level rise.</t>
  </si>
  <si>
    <t>This project would ensure preservation of this important community asset.</t>
  </si>
  <si>
    <t>Newark-Y</t>
  </si>
  <si>
    <t>Newark-Z</t>
  </si>
  <si>
    <t>Inland Drainage Solutions</t>
  </si>
  <si>
    <t>The City, in partnership with Seton Hall University or other private entities, could explore opportunities for stormwater management projects at vacant or abandoned properties, at publicly owned parcels, or integrated with redevelopment projects.</t>
  </si>
  <si>
    <t>Creation of multi-purpose spaces, mitigation of flooding in the flood prone Ivy Hill neighborhood, which has seen flood events with significant depths in recent years.</t>
  </si>
  <si>
    <t>Seton Hall University, other private entities</t>
  </si>
  <si>
    <t>Branch Brook Park and Neighborhood Improvements</t>
  </si>
  <si>
    <t>This project could explore sewer separation, increased sewer capacity, and on-site stormwater management to alleviate flooding in the flood prone areas in and to the west of Branch Brook Park (Roseville neighborhood).</t>
  </si>
  <si>
    <t>Areas west of Branch Brook Park are estimated to have some of the deepest rainfall flooding, and these measures would address this issue.</t>
  </si>
  <si>
    <t>Re-direct Branch Brook Park Overflows to Second River</t>
  </si>
  <si>
    <t>Stormwater from the Branch Brook Park Lake currently flows into the City's combined sewer system, adding extraneous flows. The flows could instead be redirected to the north and conveyed to the South River.</t>
  </si>
  <si>
    <t>This project would remove stormwater from the combined sewer system, freeing up capacity</t>
  </si>
  <si>
    <t>Expand Capacity of Elizabeth River Tributary through Vailsburg</t>
  </si>
  <si>
    <t>Stormwater in the Vailsburg neighborhood could be directed to the Elizabeth River tributary with projects to connect and expand the capacity.</t>
  </si>
  <si>
    <t>This project would help take water out of the Ivy Hill / Vailsburg neighborhoods, which do not have many possible outlets for stormwater given their inland nature.</t>
  </si>
  <si>
    <t>City of Elizabeth</t>
  </si>
  <si>
    <t>Newark-M</t>
  </si>
  <si>
    <t>Restoration of wetlands from developed areas in priority locations that are vulnerable to coastal flooding.</t>
  </si>
  <si>
    <t>Could include possible creation of wetlands in the Newark Bay to contribute to restored habitat and wave attenuation.</t>
  </si>
  <si>
    <t>18. Estimated Project Duration</t>
  </si>
  <si>
    <t>19. Total Lifespan of Action:</t>
  </si>
  <si>
    <t>Federal role</t>
  </si>
  <si>
    <t>State role</t>
  </si>
  <si>
    <t>Region role</t>
  </si>
  <si>
    <t>County role</t>
  </si>
  <si>
    <t>Municipal role</t>
  </si>
  <si>
    <t>Role of utilities or infrastructure entities</t>
  </si>
  <si>
    <t>CBO role</t>
  </si>
  <si>
    <t>Role of individuals</t>
  </si>
  <si>
    <t>Other</t>
  </si>
  <si>
    <t>Adopt additional land use policies to reduce flood risk</t>
  </si>
  <si>
    <t>Advance changes to codes and standards to ensure that improvements are designed to withstand future flooding to reduce risk to inhabitants and property, don't increase flood hazards on other properties, manage and treat stormwater on-site to limit drainage impacts elsewhere, include green infrastructure, address other risk and resilience related needs (e.g., tickscapes, wildland urban interface), and limit gentrification and affordability impacts that could happen with community improvements.</t>
  </si>
  <si>
    <t xml:space="preserve">The action reduces possible risk from future development within flood prone areas. </t>
  </si>
  <si>
    <t>Policy &amp; Governance</t>
  </si>
  <si>
    <t>Increased risk exposure</t>
  </si>
  <si>
    <t>Increase risk to life and property due to flooding</t>
  </si>
  <si>
    <t>New development is safe from flooding and does not contribute to it.</t>
  </si>
  <si>
    <t>Developers, policy makers</t>
  </si>
  <si>
    <t>Related to other stormwater management and drainage actions.</t>
  </si>
  <si>
    <t>$30,000 planning</t>
  </si>
  <si>
    <t>2 years</t>
  </si>
  <si>
    <t>Results of the action will be longstanding.</t>
  </si>
  <si>
    <t>Municipalities</t>
  </si>
  <si>
    <t>Resilient NENJ</t>
  </si>
  <si>
    <t>Promote consistency across the region</t>
  </si>
  <si>
    <t>Participate in planning board and governing body review processes to ensure consistency with the Master Plan and
best practices</t>
  </si>
  <si>
    <t>Ordinance adoption</t>
  </si>
  <si>
    <t>Explore and confirm optional standards for incorporation.</t>
  </si>
  <si>
    <t>Opposition from developers / public related to higher construction costs.</t>
  </si>
  <si>
    <t>Small scale green infrastructure program</t>
  </si>
  <si>
    <t>Develop program to provide funding and resources on green infrastructure projectse on private properties.</t>
  </si>
  <si>
    <t>Impervious surface contributes to runoff, and in general additional stormwater storage is needed across the region. Impervious surface contributes to urban heat island. Avoid displacement/gentrification</t>
  </si>
  <si>
    <t>Policy &amp; Governance / Service and Program Development</t>
  </si>
  <si>
    <t>Losses due to stormwater flooding</t>
  </si>
  <si>
    <t>Increased flood risk due to lack of stormwater storage</t>
  </si>
  <si>
    <t>Decreased risk of flood, increased access to and visibility of green infrastructure</t>
  </si>
  <si>
    <t>Homeowners and businesses</t>
  </si>
  <si>
    <t>$100,000 planning, $10,000,000 implementation cost.</t>
  </si>
  <si>
    <t>7 years for planning and implementation</t>
  </si>
  <si>
    <t>Ongoing, pending review of the goals and effectiveness</t>
  </si>
  <si>
    <t>State</t>
  </si>
  <si>
    <t>Resilient NENJ, Municipalities</t>
  </si>
  <si>
    <t>Provide funding and support for small scale GI program under RNJ banner.</t>
  </si>
  <si>
    <t>Develop program structure and framework to provide funding / resources for green infrastructure projects on private properties (e.g., GI, rain barrels, tree planting). Develop regional training program for green infrastructure champions. Coordinate with municipalities, CBOs, and academia to support implementation, as needed.</t>
  </si>
  <si>
    <t>Implement program locally.</t>
  </si>
  <si>
    <t>Construct projects at homes and businesses.</t>
  </si>
  <si>
    <t>Academia to implement program locally.</t>
  </si>
  <si>
    <t xml:space="preserve">Stormwater Competitive Grant Program </t>
  </si>
  <si>
    <t>Program development</t>
  </si>
  <si>
    <t>Competing time interests.</t>
  </si>
  <si>
    <t>Resilience-related higher standards on contaminated sites for remediation and redevelopment</t>
  </si>
  <si>
    <t>This action involves a multi-faceted effort to address resilience and impacts related to historic contamination and brownfield sites. The action includes updates and expansions of state-managed databases to improve transparency and information about the nature of contamination, remedial designs, and potential resilience best practices. State funding programs should be aligned to support remediation efforts in concert with resilience improvements.</t>
  </si>
  <si>
    <t>Concentration of contaminated sites in the region and possible future exacerbation of risk of exposure to toxic substances due to climate change.</t>
  </si>
  <si>
    <t>Public health impacts</t>
  </si>
  <si>
    <t>Public health impacts from exposure to toxic substances</t>
  </si>
  <si>
    <t>Expedited remediation of contaminated sites, remediation process results in more resilient redeveloped sites</t>
  </si>
  <si>
    <t>Property owners of contaminated sites</t>
  </si>
  <si>
    <t>Indirectly</t>
  </si>
  <si>
    <t>Standards need to be re-evaluated on a regular basis.</t>
  </si>
  <si>
    <t>Resilient NENJ, Municipalities, Academia, CBOs</t>
  </si>
  <si>
    <t>• Upgrades to brownfield reporting and monitoring system (NJDEP DataMiner) to provide more easily accessible, public-facing information. Targeting incentive programs to clean-up priority sites and incorporate resilience upgrades 
• Conduct a statewide climate-related risk assessment for contaminated and remediated sites to understand the magnitude of risk and make the potential case for further investment. As part of this assessment, consider including a study of the impacts of climate-related hazards such as groundwater rise on risks posed by various types of site contamination</t>
  </si>
  <si>
    <t>Sharing best practices, contributing information, and participating in studies and prioritization of brownfield sites</t>
  </si>
  <si>
    <t>Supporting remediation efforts and adoption of higher standards</t>
  </si>
  <si>
    <t>Sharing local knowledge, education, and advocacy associated with impacts and prioritization of clean-up sites. Specifically support documentation of impacts on people from the presence of contaminated sites to advocate for and inform statewide risk assessment</t>
  </si>
  <si>
    <t>Studying and monitoring climate-change related impacts of brownfield sites, including sites with ongoing groundwater remediation.</t>
  </si>
  <si>
    <t>Activities primarily include staff time.</t>
  </si>
  <si>
    <t>Studies / assessments to confirm standards.</t>
  </si>
  <si>
    <t>Possible opposition from parties responsible for remediation.</t>
  </si>
  <si>
    <t>Creating and implementing a resilient transformation pipeline</t>
  </si>
  <si>
    <t>Explore and implement higher resilience-related standards for contaminated sites, and transform sites into community assets.</t>
  </si>
  <si>
    <t>A significant portion of the NENJ region is in the 100th percentile for exposure to site contamination, which brings health hazards and concerns. Many known (and likely unknown) contaminated sites are at risk of flooding and have an unknown risk of exposure to groundwater rise, which may mobilize contaminants. Contaminated sites and brownfields often blight communities, but can provide significant opportunity when mindfully redeveloped for economic or open space purposes.</t>
  </si>
  <si>
    <t>Increased health hazard risk.</t>
  </si>
  <si>
    <t>Health hazards cause by flooding of contaminated sites, which may mobilize contaminants.</t>
  </si>
  <si>
    <t>Transform contaminated sites into community assets</t>
  </si>
  <si>
    <t>Industrial</t>
  </si>
  <si>
    <t>Yes, environmental justice concerns</t>
  </si>
  <si>
    <t>Ongoing once established</t>
  </si>
  <si>
    <t>Explore resilience-related higher standards on contaminated sites for remediation and redevelopment. Study the impacts of climate-related hazards, such as groundwater rise, on risks posed by various types of site contamination. Based on the outcomes, conduct a climate-related risk assessment on contaminated and remediated sites</t>
  </si>
  <si>
    <t>Academia to explore resilience-related higher standards on contaminated sites for remediation and redevelopment. Study the impacts of climate-related hazards, such as groundwater rise, on risks posed by various types of site contamination. Based on the outcomes, conduct a climate-related risk assessment on contaminated and remediated sites</t>
  </si>
  <si>
    <t>HDSRF, Green Acres</t>
  </si>
  <si>
    <t>Funding for individual projects will need to be obtained.</t>
  </si>
  <si>
    <t>Confirmation of approach, identification of priority pilot sites.</t>
  </si>
  <si>
    <t>Limitations due to large portion of contaminated sites being privately owned. Competing funding interests.</t>
  </si>
  <si>
    <t>Improve preparedness through communication and warning systems</t>
  </si>
  <si>
    <t>Improve preparedness warning systems so community members are informed of possible risks leading up to a storm.</t>
  </si>
  <si>
    <t>• Many community members did not feel that they knew what risks they faced going into Ida
• Some community members are harder to reach through typical alert systems</t>
  </si>
  <si>
    <t>Emergency Response &amp; Preparedness/Outreach, Education &amp; Capacity Building</t>
  </si>
  <si>
    <t>Risk to public</t>
  </si>
  <si>
    <t>Risk to public due to lack of access to storm warnings</t>
  </si>
  <si>
    <t>Community members are informed and aware of possible risks leading up to a storm</t>
  </si>
  <si>
    <t>Residents, businesses</t>
  </si>
  <si>
    <t>Yes, specifically Deaf, hard of hearing, senior, and non-English speaking populations</t>
  </si>
  <si>
    <t>$50,000 planning, $50,000 recurring implementation cost.</t>
  </si>
  <si>
    <t>Ongoing</t>
  </si>
  <si>
    <t>Municipalities (OEM departments)</t>
  </si>
  <si>
    <t>See more detailed boxes</t>
  </si>
  <si>
    <t>• Continue to support forums where emergency managers can share best practices and
communicate and elevate support needs
• Review existing sources for information and compile duplicate sources for reconciliation as part of the single source of truth (see section 3.3.2)</t>
  </si>
  <si>
    <t>• Continue to share best practices across municipalities
• Support implementation of related actions under 3.3.2 and 3.3.3</t>
  </si>
  <si>
    <t>• Continue to share communication needs with emergency management community, region, and state
• Continue to monitor and share known sources of key emergency information</t>
  </si>
  <si>
    <t>Reallocation of existing operating budget.</t>
  </si>
  <si>
    <t>Some of these actions are continuations of existing activities.</t>
  </si>
  <si>
    <t>Emergency planning</t>
  </si>
  <si>
    <t>Promotion / use of NJ Register Ready, continuation and adoption of best practices listed.</t>
  </si>
  <si>
    <t xml:space="preserve">Most communication mechanisms are low effort to stand up but will require long term operations and maintenance. The exception is sirens, which would require up front capital investment. It will also be an ongoing challenge to monitor success of communications and coordinate to ensure all people in the region who need critical preparedness and response communications receive them. </t>
  </si>
  <si>
    <t>Support scalable response to flood events and other climate emergencies</t>
  </si>
  <si>
    <t>Develop response plans for all hazards</t>
  </si>
  <si>
    <t>Emergency Response &amp; Preparedness</t>
  </si>
  <si>
    <t>Loss of life and property, health risks</t>
  </si>
  <si>
    <t>Damages and losses due to all hazards</t>
  </si>
  <si>
    <t>Steps will help expedite the recovery process and help protect life and property</t>
  </si>
  <si>
    <t>OEM departments, residents</t>
  </si>
  <si>
    <t>Yes, through planning process</t>
  </si>
  <si>
    <t>Region and business/industry</t>
  </si>
  <si>
    <t>Share regional best practices</t>
  </si>
  <si>
    <t>• Consider participating in LESO 1033 Program to obtain low-cost or free supplies and equipment from the Department of Defense
• If not already available, develop municipal-scale response and/or contingency plans for heat waves, water supply emergencies and severe food shortages, aquifer contamination and/or hazardous plumes, severe wildfire smoke, and West Nile virus outbreak
• Where not already in progress, pursue public-private partnerships to open private parking spaces where people can move cars in advance of storms
• Continue to or start barricading repeat flood streets in advance of storms. Use flood modeling and data on reported flood locations to prioritize streets</t>
  </si>
  <si>
    <t>Business/Industry: raise critical infrastructure out of the flood zone, which would help residents shelter in place and/or vertically evacuate</t>
  </si>
  <si>
    <t>Planning for proactive flood barriers, updates to emergency response plans</t>
  </si>
  <si>
    <t>Improve availability and access to financial systems for recovery</t>
  </si>
  <si>
    <t>Improve accessibility to post-disaster funding for residents and businesses through simplification and information sharing.</t>
  </si>
  <si>
    <t>Lack of recovery funding</t>
  </si>
  <si>
    <t>Residents and businesses without flood insurance, non-reimbursement for damages</t>
  </si>
  <si>
    <t>Scaled with others and included in costs for existing staff time</t>
  </si>
  <si>
    <t>NA</t>
  </si>
  <si>
    <t>Time to complete these activities may vary, with components related to information and communications being quicker and changes to debris removal and post-disaster recovery positioning taking longer</t>
  </si>
  <si>
    <t>State/Federal Agencies</t>
  </si>
  <si>
    <t>Region, Individuals, Municipalities, County, CBOs</t>
  </si>
  <si>
    <t>Establish single source of truth on information related to post-disaster recovery and funding (see section 3.3.2)</t>
  </si>
  <si>
    <t>Share information with community members about access to resources through the Resilience 101 Campaign and resilience hubs (see sections 3.3.2 and 3.3.3, respectively). Include information about flood insurance and how to access it.</t>
  </si>
  <si>
    <t>• Establish post-disaster funding support contracts and develop processes to position for post-disaster public funding (see section 3.3.2)
• Explore opportunities to expand bulk debris removal following storms</t>
  </si>
  <si>
    <t>Partner with municipalities, state, and federal agencies to provide recovery support post-disaster (see section 3.3.2)</t>
  </si>
  <si>
    <t>• Consider purchasing flood insurance even if not in a FEMA designated flood zone
• Follow guidance on proper documentation of damages from storms to support applications for funding and reimbursement</t>
  </si>
  <si>
    <t>Included in existing costs</t>
  </si>
  <si>
    <t>Consultant contracts</t>
  </si>
  <si>
    <t>Evaluate use of best practices listed.</t>
  </si>
  <si>
    <t>Competing funding needs for contracts.</t>
  </si>
  <si>
    <t>Provide a Single Source of Truth</t>
  </si>
  <si>
    <t>Create a "single source of truth" that houses data and tools.</t>
  </si>
  <si>
    <t>Portal proliferation syndrome - confusion about what resources to use and who is an authority on information being shared. Lack of clarity on what models, projections, and maps to use in decision making leads to
inconsistencies across geographies, agencies, and even within individual agencies.</t>
  </si>
  <si>
    <t>Outreach, Education, &amp; Capacity Building / Emergency Preparedness &amp; Response</t>
  </si>
  <si>
    <t>Poor policy decisions</t>
  </si>
  <si>
    <t>Poor decision making or inability to make decisions due to inconsistent data sources</t>
  </si>
  <si>
    <t>• Creation of a “single source of truth” for residents and decision makers at all scales
• Improved consistency, efficiency, and effectiveness in resilience efforts</t>
  </si>
  <si>
    <t>Academia, municipalities, federal and state agencies, residents, businesses, developers, policy makers, infrastructure and utility entities</t>
  </si>
  <si>
    <t>Indirectly - by providing authoritative sources of information that will guide emergency communications and disaster resources that will be available for SVPs.</t>
  </si>
  <si>
    <t>2 years for initial organization and restructuring, then ongoing maintenance.</t>
  </si>
  <si>
    <t>Ongoing - information will need to be reviewed, compiled, and updated continuously.</t>
  </si>
  <si>
    <t>Interagency Council on Climate Resilience, Municipalities, Counties, Academia, Regional Coordinating Bodies, Federal Agencies</t>
  </si>
  <si>
    <t>(1) Conduct similar reviews of any available data and information to ensure consistency
(2) Link to state resources and improve cross-referencing of links as applicable</t>
  </si>
  <si>
    <t>(1) Work with municipalities to compile studies, data, best practices, engagement feedback relevant at the region level into a single resource that can be redistributed online, to certain stakeholders, and elevated to the State “single source of truth” as appropriate</t>
  </si>
  <si>
    <t>(1) Conduct similar reviews of any available data and information to ensure consistency
(2) Link to state resources and improve cross-referencing of links as applicable
(3) Share information and data appropriate for inclusion in the “single source of truth." (4) Communicate about and leverage resources provided</t>
  </si>
  <si>
    <t>Allocation of existing operating budgets</t>
  </si>
  <si>
    <t>This action can be completed as an expansion of existing efforts of the Interagency Council.</t>
  </si>
  <si>
    <t>NJDEP establish responsible team for leading the effort (may lean on Interagency Council) and conduct review of existing resilience-related information to compile, remove duplicates, and establish authority sources.</t>
  </si>
  <si>
    <t>Many sources of information, information is constantly evolving, meaning that creating consistency is somewhat of a moving target.</t>
  </si>
  <si>
    <t>Increase staff dedicated to resilience, sustainability, and planning and build capacity through training and sharing of resources. A key component of the action is creation of a statewide grant program to provide funding for municipalities to increase staff.</t>
  </si>
  <si>
    <t>Need for increased local staff capacity to advance projects and programs. Magnitude of climate events sometimes outstrip existing capacity. Need for resources and support for municipal leaders</t>
  </si>
  <si>
    <t>Outreach, Education, &amp; Capacity Building</t>
  </si>
  <si>
    <t>Poor decision making and response effectiveness</t>
  </si>
  <si>
    <t>Poor decision making and response level due to lack of capacity and leadership</t>
  </si>
  <si>
    <t>Increased leadership capacity
will remove bottlenecks and aid the implementation of projects and programs that reduce risk and increase resilience</t>
  </si>
  <si>
    <t>Indirectly - by having more capacity to address issues that affect SVPs</t>
  </si>
  <si>
    <t>$20,000 planning, $1,000,000 recurring cost.</t>
  </si>
  <si>
    <t>State of New Jersey - DCA / NJDEP</t>
  </si>
  <si>
    <t>(1) Explore development of a grant program to support hiring of resilience staff and capacity building. (2) Continue to publish state-level guidance for municipalities on tools, data, and models to use for decision-making. (3) Offer trainings to municipalities for incorporating resilience into planning and policy.</t>
  </si>
  <si>
    <t>Identify staff dedicated to resilience, sustainability, and planning, if not already allocated</t>
  </si>
  <si>
    <t>Work with region to develop a training exercise to practice disaster response</t>
  </si>
  <si>
    <t>Continue to provide consultation and resources to
municipal leaders</t>
  </si>
  <si>
    <t>HUD CDBG-DR and MIT programs, State allocation</t>
  </si>
  <si>
    <t>Current funding available is through municipalities. Technical assistance is available through the State and through FEMA funds. Nevertheless, this action is proposing an increase in in-house staff / staff or consultants that work directly for the municipality, and will likely require new funding sources to support the municipalities.</t>
  </si>
  <si>
    <t>Board resolutions</t>
  </si>
  <si>
    <t>NJDEP and DCA explore the potential creation of a program similar to Louisiana Watershed Initiative's Regional Capacity Building Grant Program funded through the Ida allocation or other state funding allocation</t>
  </si>
  <si>
    <t>Significant competing priorities for funding</t>
  </si>
  <si>
    <t>Conduct a Resilience 101 Campaign</t>
  </si>
  <si>
    <t>Advance Resilience 101 Campaign to increase community preparedness &amp; awareness</t>
  </si>
  <si>
    <t>Need for improved awareness and empowerment around issues related to resilience. General sense of confusion about where to go for information and resources, both in times of emergency and for mitigation.</t>
  </si>
  <si>
    <t>Financial and human losses</t>
  </si>
  <si>
    <t>Poor decision making, lack of access to necessary information for safety and support related to emergencies</t>
  </si>
  <si>
    <t>Community members will have improved awareness of hazards they face and capacity to make effective decisions. Community members feel prepared and know what to do in times
of need / emergency situations. Community members take proactive measures to prepare for hazards. Community members feel informed and take action to support advancement of resilience projects</t>
  </si>
  <si>
    <t>• People who are deaf, blind, or hard of hearing
• People or businesses in areas of higher hazard exposure
• People who may need additional resources or support with disasters
such as disabled persons, lower-income people, seniors and youth, and people with limited English proficiency
• Renters, new residents, and people in communal or public housing.</t>
  </si>
  <si>
    <t>Yes, focus on SVP including low-income, seniors, youth, minority communities, people who have additional needs (e.g. deaf, blind), LEP</t>
  </si>
  <si>
    <t>&lt;2 years to complete initial implementation that has already begun through Resilient NENJ, and ongoing.</t>
  </si>
  <si>
    <t>Ongoing - costs assume an annual advertising budget, staffing budget, and materials costs</t>
  </si>
  <si>
    <t>State, Municipalities, Counties, Academia, CBOs, Individuals, Infrastucture and utilities</t>
  </si>
  <si>
    <t>Provide funding and support for the campaign.</t>
  </si>
  <si>
    <t>• Advance Resilience 101 Campaign by continuing development of materials, in
partnership with the municipalities and by gathering feedback from communitybased
organizations and academia, as appropriate
• Create a multi-faceted plan for distribution that considers the key audiences and
partners for distribution, including leveraging outreach ambassadors (see E5)
• Promote materials on Resilient NENJ channels
• Monitor participation and effectiveness of the campaign
• Set metrics and goals for the campaign</t>
  </si>
  <si>
    <t>• Support distribution of the campaign through municipal or county platforms, such
as websites, social media, digital kiosks, etc.
• Provide input on the content of materials, including linking to relevant municipal or
county resources</t>
  </si>
  <si>
    <t>• Contribute to materials development and distribution related to assets, such as providing information related to resilience of public transportation and utility systems</t>
  </si>
  <si>
    <t>• Participate directly in the goals, development, and implementation of materials and the campaign. CBOs, along with schools, libraries, and other community-centered
organizations, can partner with Resilient NENJ, the State, and municipalities to support development and equitable distribution of materials
• While funded through the State’s Resilient NJ program, Ironbound Community Corporation has hired the Resilient NENJ public art coordinator. This relationship should continue to develop and enhance awareness of resilience in the region.
• Advise on what is working and not working, of people who are being left out, and of adjustments needed</t>
  </si>
  <si>
    <t>• Use materials and take action to increase individual preparedness or advocate for
action at larger scales. Provide feedback about materials through available channels</t>
  </si>
  <si>
    <t>• Consult with the region for development of campaign to ensure that materials are comprehensive, digestible, and effective</t>
  </si>
  <si>
    <t xml:space="preserve">NJDEP Community-Based Art Grant Program
Sustainable Jersey, Sustainable Communities Grant Program
</t>
  </si>
  <si>
    <t>Resilient NJ funding is providing initial funding for the campaign</t>
  </si>
  <si>
    <t>Continued implementation of ad campaign and faces of resilience efforts. Outline new materials to be developed, develop materials and create distribution plan.</t>
  </si>
  <si>
    <t>Time limitations.</t>
  </si>
  <si>
    <t>Increase availability of project-related information on municipal websites</t>
  </si>
  <si>
    <t>Individual entities create a webpage to provide details on ongoing projects and initiatives and link to information about other entities, supplemented with distribution through other types of channels to reach people with limited internet access.</t>
  </si>
  <si>
    <t>Need for improved awareness and empowerment around issues related to resilience</t>
  </si>
  <si>
    <t>Duplication of efforts.</t>
  </si>
  <si>
    <t>Increased availability of ongoing efforts will contribute to duplication, which depletes time and resources.</t>
  </si>
  <si>
    <t>• Community members will have greater awareness
of projects and initiatives that are being undertaken.
This awareness can help increase community
involvement in projects, and thereby increase
support for their advancement, which will improve
effectiveness and efficiency of implementation.
• By improving availability of information about
ongoing projects, different entities can improve their
ability to collaborate and build off existing initiatives.</t>
  </si>
  <si>
    <t>General public, infrastructure agencies</t>
  </si>
  <si>
    <t>&lt;2 years for initial implementation, then ongoing maintenance</t>
  </si>
  <si>
    <t>Various individual entities.</t>
  </si>
  <si>
    <t>• Provide centralized sources of information about ongoing projects
and initiatives, including details such as the following: name, purpose,
status and timeline, project partners, cost, ways to get involved, etc.
• Link to relevant information provided by other entities
• Make the webpages easily accessible from the homepage
• Consider periodically sharing mailers, flyers, newsletters, letters to
the editor, short local TV updates, and other non-digital updates for
those without access to the internet</t>
  </si>
  <si>
    <t>• Interact with webpages and other materials, ask questions about
projects through available channels, and provide support as relevant</t>
  </si>
  <si>
    <t>Each stakeholder already has existing websites and would just need to create or compile existing webpages.</t>
  </si>
  <si>
    <t>Creation of inventories of ongoing projects and developing or updating webpage structure.</t>
  </si>
  <si>
    <t>Improve outreach to and emergency planning for vulnerable and at-risk populations</t>
  </si>
  <si>
    <t>Create regional paid ambassador program for outreach to and advocacy for vulnerable (e.g., Deaf and non-English speaking) and at-risk (e.g., homeowners and renters) populations. The action also includes other activities that can support outreach to vulnerable people and activities that support first responders to reach higher risk people during emergencies.</t>
  </si>
  <si>
    <t>Some people such as those who are Deaf or hard of hearing, non-English speaking, or seniors are often left out of outreach, communications, and planning processes. This creates additional risk for these people during emergencies. Some people, such as renters and new residents, may not realize their risk.</t>
  </si>
  <si>
    <t>Increased exposure to risk for vulnerable and at-risk populations</t>
  </si>
  <si>
    <t>Increased personal risk for populations that are often left out of communication and planning processes</t>
  </si>
  <si>
    <t>• Outreach ambassadors serve as a conduit to provide information
from the Resilience 101 campaign to people who are often left out
• Emergency planning, practices, and communications account for
people with additional needs
• Additional resources are available for translation in resilience
projects</t>
  </si>
  <si>
    <t>Deaf, hard of hearing, non-English speaking, seniors, renters, new residents, etc.</t>
  </si>
  <si>
    <t>$25,000 planning, $100,000 recurring implementation cost.</t>
  </si>
  <si>
    <t>2-4 years for outreach ambassador program launch, &lt;2 years for Register Ready and translator improvements.</t>
  </si>
  <si>
    <t>Federal, State, City, CBOs, Individuals</t>
  </si>
  <si>
    <t>• Create funding opportunities for outreach ambassador programs
• Ensure eligibility of federal funds for use in hiring of local
translators and community advocates</t>
  </si>
  <si>
    <t>• Create funding opportunities for outreach ambassador
programs. Explore whether State Community Services
programs could be expanded to help meet this need.
• Pursue contract flexibility in federally funded programs to
facilitate hiring of local translators and community advocates</t>
  </si>
  <si>
    <t>Collaborate on creation of outreach ambassador program and recommend potential ambassadors.</t>
  </si>
  <si>
    <t>• Become ambassadors
• Leverage resources available from ambassadors
• Support friends and family in registering for NJ Register Ready
as applicable</t>
  </si>
  <si>
    <t>FEMA BRIC Capability and Capacity Building</t>
  </si>
  <si>
    <t>Develop detailed outline of outreach ambassadors program and secure funding for pilot of the program.</t>
  </si>
  <si>
    <t>Lack of existing available funds.</t>
  </si>
  <si>
    <t>Conduct youth engagement</t>
  </si>
  <si>
    <t xml:space="preserve">Planning, coordination, and execution of youth engagement activities to educate and empower youth across the region on topics related to resilience. </t>
  </si>
  <si>
    <t>• Youth are particularly vulnerable to climate hazards due to their limited resources and mobility
• At the same time, today’s youth will be the leaders of tomorrow, and therefore their active involvement is critical to ensuring that recommendations advance
• Youth inherit the decisions of generations before them, but are often not centered in those decision making processes</t>
  </si>
  <si>
    <t>Missed feedback.</t>
  </si>
  <si>
    <t xml:space="preserve">Conducting youth engagement will ensure that the voices of youth are not left out of planning processs. </t>
  </si>
  <si>
    <t>• Increased awareness and understanding about resilience-related concepts among youth so that they are empowered to be part of the solution to increase resilience
• Increased awareness about resilience efforts among the general public as youth spread their knowledge and excitement to their families
• Climate change and hazards become integrated into school curriculum
• In the long term, the current youth are champions for change in the future implementation of the recommendations in this plan</t>
  </si>
  <si>
    <t>Youth (people college-age or younger)</t>
  </si>
  <si>
    <t>Yes - youth</t>
  </si>
  <si>
    <t>$50,000 implementation cost.</t>
  </si>
  <si>
    <t>Counties / municipalities</t>
  </si>
  <si>
    <t>Resilient NENJ, State, CBOs, academia, individuals</t>
  </si>
  <si>
    <t>Leverage existing relationships to identify opportunities for partnership on engagement, and participate in engagement activities</t>
  </si>
  <si>
    <t>• Participate in activities, take next steps to get more involved
• Conduct meetings in a box</t>
  </si>
  <si>
    <t>Partner with Resilient NENJ to develop activities and curricula for students</t>
  </si>
  <si>
    <t xml:space="preserve">New funding sources likely not needed.
</t>
  </si>
  <si>
    <t>This action can be completed under existing operating budgets of municipalities and counties.</t>
  </si>
  <si>
    <t>Continuation of existing efforts, identification of additional engagement opportunities.</t>
  </si>
  <si>
    <t>Leverage resident, CBO, and other partner expertise and advance real-time understanding of hazard conditions</t>
  </si>
  <si>
    <t>Integrate resident data into flood reporting services and improve real-time data sharing.</t>
  </si>
  <si>
    <t>• Community members have first-hand experience about hazards that is important to integrate into planning processes.
• Models are inherently limited. At the hyper-local scale, hazard conditions can be variable depending on the event.
• Much flood related data are out of date, and real-time data can help with emergency response, as well as long-term planning.</t>
  </si>
  <si>
    <t>Exlusion of on-the-ground knowledge</t>
  </si>
  <si>
    <t>Losses to life and property that could have been avoided with access to better data.</t>
  </si>
  <si>
    <t>• Multiple sources for information about hazards are pooled into useful databases and the “single source of truth” to guide planning
• Community members feel involved in local processes
• Data sharing and compilation supports “single source of truth”
• Data sensors support and complement “on the ground” observations</t>
  </si>
  <si>
    <t>Municipalities, emergency management, planners</t>
  </si>
  <si>
    <t>Indirectly through improved emergency planning</t>
  </si>
  <si>
    <t>$20,000 planning, $2,000,000 implementation cost.</t>
  </si>
  <si>
    <t>&lt;2 years to develop hazard reporting systems and hotlines, 3-5 years for total duration of advanced modeling and sensor programs.</t>
  </si>
  <si>
    <t>Ongoing for flood reporters until determined to be not beneficial, modeling and sensor program lifespans are the same as the duration.</t>
  </si>
  <si>
    <t>State, Regional Coordinating Bodies, CBOs, Academia, Individuals, Infrastructure &amp; Utilities</t>
  </si>
  <si>
    <t>• Solicit and integrate flood report data into NJ Floodmapper and make available for download and planning
• Solicit 911 call data post-disaster to complement these data
• Work with municipalities that do not have individual flood or hazard mappers to promote State flood reporting tool (currently MyCoast)</t>
  </si>
  <si>
    <t>• Share best practices about development of tools and hazard mapping. Promote and facilitate data sharing
• Explore program for installation of sensors to detect flooding in real-time to complement resident reports (Hoboken and Jersey City currently have pilot programs underway)</t>
  </si>
  <si>
    <t>• Create or continue to use, incorporate, and promote online resident flood reporting services. Consider expanding to
include other hazards such as extreme heat, and tie to alert systems
• Continue to promote existing or explore creation of hotlines for residents to report hazards via phone
• Coordinate with State to share data periodically</t>
  </si>
  <si>
    <t>• Use flood report and/or real-time data to guide mitigation, preparedness, and response</t>
  </si>
  <si>
    <t>Support promotion of tools to report hazard information</t>
  </si>
  <si>
    <t>Take photos and incorporate experiences into reporting systems.</t>
  </si>
  <si>
    <t>• Coordinate with municipalities and the region to implement High Resolution Rapid Refresh 48-hour modeling of severe weather and PM2.5 transport plumes to support early warning systems at various scales</t>
  </si>
  <si>
    <t>Academic grants</t>
  </si>
  <si>
    <t>Creation of flood reporters may be able to be completed under existing budgets.</t>
  </si>
  <si>
    <t>Creation of flood reporters for Jersey City and Bayonne, and exploration of possibility to include other hazards. Integration of data into emergency planning processes.</t>
  </si>
  <si>
    <t>Some  capacity limitations may exist for creation of flood reporters (limited GIS staff available).</t>
  </si>
  <si>
    <t>Improve systems for post-disaster recovery funding</t>
  </si>
  <si>
    <t>Municipalities and counties position themselves to receive funding post-disaster by taking proactive measures.</t>
  </si>
  <si>
    <t>• Municipalities are able to more effectively position
for, self-advocate for, and efficiently put to work post-disaster funding when there is a plan in place for how such funds will be used</t>
  </si>
  <si>
    <t>Outreach, Education, and Capacity Building</t>
  </si>
  <si>
    <t>Missed funding opportunities.</t>
  </si>
  <si>
    <t>By not having pipeline of funding needs prepared, municipalities can miss out on post-disaster funding opportunities</t>
  </si>
  <si>
    <t>Municipalities are positioned to effectively receive and use post-disaster funds</t>
  </si>
  <si>
    <t>$2,000 planning, $15,000 implementation cost.</t>
  </si>
  <si>
    <t>2-4 years for implementation</t>
  </si>
  <si>
    <t>Pre-positioning efforts can last several years but need to be refreshed on a regular cadence.</t>
  </si>
  <si>
    <t>Federal, State, Region</t>
  </si>
  <si>
    <t>Explore and consider incentivizing post-disaster
redevelopment operations and plans</t>
  </si>
  <si>
    <t>• Explore and consider post-disaster redevelopment operations and plans
• As part of effort to Provide a single source of truth, improve consistency and availability of information related to post-disaster recovery and funding</t>
  </si>
  <si>
    <t>• Continue to coordinate on best practices and identify and advocate for funding needs at the regional scale
• Support the development of “shelf ready” projects that can be rolled into emergent funding pursuits
• Provide a platform to collectively advocate for post-disaster funding, when the need arises</t>
  </si>
  <si>
    <t>• Create systems and processes to better position for post-disaster funding, including having current inventories of assets, priority areas and projects (including those with feasibility studies or conceptual designs). Resilient NENJ is working to achieve this by helping to prioritize resilience actions at multiple scales.
• Establish post-disaster funding support contracts with contractors who can support preparation of funding applications.</t>
  </si>
  <si>
    <t>Conduct similar exercises to prioritize actions and establish post-disaster funding support contracts.</t>
  </si>
  <si>
    <t>Draft and release post-disaster funding support contracts.</t>
  </si>
  <si>
    <t>Continue and advance regional coordination</t>
  </si>
  <si>
    <t>Some actions are most effectively implemented at the regional scale through a regional coordinating entity. This action includes recommendations to outline the framework for continued regional collaboration.</t>
  </si>
  <si>
    <t>Some issues are not being effectively addressed at different scales.</t>
  </si>
  <si>
    <t>Inefficiencies due to dissolution of regional coordinating body</t>
  </si>
  <si>
    <t>Continued regional coordination on resilience efforts</t>
  </si>
  <si>
    <t>Federal, State, Municipalities, County, CBOs, Academia, Infrastructure/Utilities, Business/Industry, Individuals</t>
  </si>
  <si>
    <t>Continue to dedicate staff to the Resilient NENJ process. Consider creating a "resilience committee" within each municipality comprised of staff from various departments to ensure that the initiative is providing the most value and service to the needs of communities within each city.</t>
  </si>
  <si>
    <t>Continue and expand participation in the Resilient NENJ process to support planning and implementation, as well as integrate lessons learned.</t>
  </si>
  <si>
    <t>Continue and expand participation in the Resilient NENJ process and support implementation and monitoring to ensure that it continues to listen and address community feedback, particularly with regard to recommendations associated with section 3.3.2.</t>
  </si>
  <si>
    <t>Continue and expand participation in the Resilient NENJ process and support implementation and monitoring to ensure that it continues to listen and address community feedback</t>
  </si>
  <si>
    <t>Continue and expand participation in the Resilient NENJ process and support implementation and monitoring to ensure use of best available data in decision making.</t>
  </si>
  <si>
    <t>Business/Industry: Continue and expand participation in the Resilient NENJ process to support planning and implementation, as well as integrate lessons learned.</t>
  </si>
  <si>
    <t xml:space="preserve">There are no direct capital costs associated with regional coordination, other than the time associated with planning and meetings. </t>
  </si>
  <si>
    <t>Finalizing framework and plans for future regional coordination</t>
  </si>
  <si>
    <t xml:space="preserve">Expenses will be required for staff or consultant support and to implement decisions made by Resilient NENJ. </t>
  </si>
  <si>
    <t>Increase coordination on infrastructure investments</t>
  </si>
  <si>
    <t>Establish an Infrastructure Coordination Council (or Infrastructure Advisory Group)</t>
  </si>
  <si>
    <t>• Coordination challenges between stakeholders such as municipalities and infrastructure entities have been identified as a barrier for implementation of projects.
• Increased coordination among infrastructure entities can create opportunities to piggyback or merge projects that are taking place in the same area. This will reduce disruption from repeated construction by different entities while addressing multiple goals at once and/or creating multi-purpose infrastructure.</t>
  </si>
  <si>
    <t>Negative externalities of infrastructure improvements</t>
  </si>
  <si>
    <t>Increased disruption due to repeated construction in same area</t>
  </si>
  <si>
    <t>• Promoting a “dig once” approach to projects, which leads to more effective use of funds, creates more impactful projects, and reduces community disruption and other negative impacts
• Increased integration of resilience into projects
• Alignment of standards regionally, including application of the “single source of truth”</t>
  </si>
  <si>
    <t xml:space="preserve">Utilities, municipalities, state, counties, federal agencies </t>
  </si>
  <si>
    <t>$5,000 planning, $50,000 implementation cost.</t>
  </si>
  <si>
    <t>State, Federal, County, Municipalities, Academia, Infrastructure/Utilities</t>
  </si>
  <si>
    <t>Participate in the Council by:
• Supporting development of a project inventory and/or joint regional capital improvements plan
• Sharing best practices and standards related to resilience
• Supporting development of a streamlined process for project protocols and approvals</t>
  </si>
  <si>
    <t>Advance actions 3.2.1 through 3.2.3 from the
State Climate Change Resilience Strategy for the State’s Interagency Council to expand to include collaboration with local and county governments. Coordination with Resilient NENJ could be a pilot for this expansion.
Identify opportunities to leverage and align the State’s Interagency Council and Resilient NJ with the New Jersey Silver Jackets team, which is supported by the USACE.</t>
  </si>
  <si>
    <t>Establish and pilot an Infrastructure Coordination Council (or Infrastructure Advisory Group) in coordination with the State's Interagency Council.</t>
  </si>
  <si>
    <t>Yes, existing staff time.</t>
  </si>
  <si>
    <t>Planning for Regional Infrastructure Coordination Council</t>
  </si>
  <si>
    <t>The most intensive operational aspect would likely by maintenance of a regional inventory of projects, as this would require gathering information from multiple entities on a regular cadence.</t>
  </si>
  <si>
    <t>Create Resilience Hubs</t>
  </si>
  <si>
    <t>Create hubs within communities for information, resources, and to meet other specific needs post-disaster</t>
  </si>
  <si>
    <t>• Many neighborhoods face risk from multiple hazards
• People expressed the need for a single place to go for resources and information before, during, and after disasters
• It is important for people to be familiar with and trust a resource before they urgently need it - it is difficult to use new resources while in crisis</t>
  </si>
  <si>
    <t>Service &amp; Program Development</t>
  </si>
  <si>
    <t>Flood risk, poor public decisions, heating, cooling, and wind risk</t>
  </si>
  <si>
    <t>Poor decision making, increased personal risk, flood risk</t>
  </si>
  <si>
    <t>Residents</t>
  </si>
  <si>
    <t>Yes, vulnerable and at-risk populations</t>
  </si>
  <si>
    <t>$300,000 planning, $30,000,000 implementation cost.</t>
  </si>
  <si>
    <t>Design and construction of an individual resilience hub could take 2-4 years. Creation of a regional network will be accomplished over time as additional hubs are created.</t>
  </si>
  <si>
    <t>Federal, State, Region, CBOs, Academia, Infrastructure/Utilities, Individuals, Business/Industry</t>
  </si>
  <si>
    <t>Continue to provide and expand funding opportunities that can support implementation of resilience hubs</t>
  </si>
  <si>
    <t>• Fund and support resilience hubs under the Resilient NJ program
• Explore piloting and possible long-term funding for resilience hubs as part of the state's strategy for increasing equity and resilience in emergency management</t>
  </si>
  <si>
    <t>• Provide framework, network, platform, and information to be shared for a regional network of resilience hubs
• Continue to develop initial possible priority locations
• Continue to support funding applications to pursue resilience hubs implementation</t>
  </si>
  <si>
    <t>• Collaborate to identify locations and specific needs for resilience hubs. City-owned sites that may be catalyst opportunities include schools, recreation centers, public housing, and shelters.
• Partner with other stakeholders, including across municipal agencies, to implement hubs, first as pilot, then to be expanded</t>
  </si>
  <si>
    <t>Support stand-up of hubs on an as-needed basis. For example, the electric utility may partner to support design of solar power or a microgrid, and the sewer utility may partner for integration of subsurface stormwater storage</t>
  </si>
  <si>
    <t>• Collaborate with municipalities to identify priority locations for hubs
• Support management of resilience hubs, and/or participate in and support promotion of outreach ambassador program to deploy ambassadors at the hubs</t>
  </si>
  <si>
    <t>• Identify the need and advocate for a hub in specific neighborhoods
• Use resources available from hubs and go to hubs as needed during emergencies</t>
  </si>
  <si>
    <t>Get involved with resilience hubs in the vicinity of universities / promote use of volunteer hours and directed individual study and partnerships with local hubs to better connect universities with the communities they inhabit</t>
  </si>
  <si>
    <t>BRIC</t>
  </si>
  <si>
    <t>No - BRIC funding application submitted for pilot Ironbound Resilience Hub in Newark</t>
  </si>
  <si>
    <t>Inter-departmental coordination</t>
  </si>
  <si>
    <t>Identification of pilot projects in each municipality.</t>
  </si>
  <si>
    <t>Resilience hubs propose a new management structure that involves partnership between municipalities, community-based organizations, and outreach ambassadors while using resources and information funneled from the state and region.</t>
  </si>
  <si>
    <t>Reduce waste impacts</t>
  </si>
  <si>
    <t>Explore programs and best practices to reduct waste impacts.</t>
  </si>
  <si>
    <t>• Excess trash builds up in streets and clogs catch basins, exacerbating flooding
• Trash that is exposed to flood waters can complicate waste management and may be hazardous
• People may not be familiar with the possible impacts of litter</t>
  </si>
  <si>
    <t>Service &amp; Program Development/Outreach, Education &amp; Capacity Building</t>
  </si>
  <si>
    <t>Increased flooding risk, health hazards</t>
  </si>
  <si>
    <t>Flooding exacerbated by trash in street, waste managment complicated</t>
  </si>
  <si>
    <t>• Waste reduction campaign limits trash in streets and reduces load on the drainage system
• Promote cleaner streets while involving community members in the solution</t>
  </si>
  <si>
    <t>Municipalities, waste managment, CBOs</t>
  </si>
  <si>
    <t>3 years</t>
  </si>
  <si>
    <t>Region, State, CBOs, Academia, Infrastructure/Utilities, Individuals, Business/Industry</t>
  </si>
  <si>
    <t>• Create a regional waste reduction educational campaign about best practices for waste disposal and ways to get involved in solutions. Promote materials on engagement platforms. This could be tailored to the needs of individual municipalities and leverage existing municipal successes, as applicable.
• Continue to share best practices and recommendations across municipalities about adopt-a-catch-basin programs and other activities such as street cleanings and trash and debris removal
• Help connect community based organizations working on this issue to one another
• Consider developing a regional program framework to support individuals and municipalities with composting</t>
  </si>
  <si>
    <t>• Continue, expand, or create adopt-a-catch basin program, in partnership with the sewer utility if applicable. Although these programs can be explored at the regional level to pool resources, since some already exist at the local levels, the most effective approach may be to proceed with individual programs and share best practices across the region
• Explore opportunities for additional street cleaning or to increase availability of trash receptacles
• Partner with community-based organizations to organize community trash clean up days
• Explore municipal composting programs in partnership with housing complexes
• Contribute to development of and promote waste reduction campaign through municipal platforms</t>
  </si>
  <si>
    <t>Continue, expand, or partner with the city for development and implementation of adopt-a-catch basin programs</t>
  </si>
  <si>
    <t>• Support promotion of adopt-a-catch basin programs
• Help disseminate materials for waste reduction campaign
• Partner with municipalities to organize trash clean-up days</t>
  </si>
  <si>
    <t>• Participate in adopt-a-catch basin programs, trash clean up days, and composting programs
• Help spread the word about waste reduction best practices</t>
  </si>
  <si>
    <t>Encourage student volunteer hours and credits associated with engagement in clean-up, composting, and waste reduction programs to promote involvement in these programs</t>
  </si>
  <si>
    <t>Business/Industry: Partner with municipalities to create composting stations</t>
  </si>
  <si>
    <t>Outreach campaign development, adopt-a-catch basin program creation or revamping.</t>
  </si>
  <si>
    <t xml:space="preserve">Although these activities are largely within existing governance strategies, some additional funds may be needed, particularly to support materials for adopt-a-catch-basin programs and development of the waste reduction campaign. </t>
  </si>
  <si>
    <t>Increase resident access to resilience-related resources</t>
  </si>
  <si>
    <t>Fund and support resident capacity building and all-hazard resilience.</t>
  </si>
  <si>
    <t>Depending on the resources included, this action could help improve access to resources that address various hazards such as heat waves, poor water quality / water supply, and vector-borne diseases</t>
  </si>
  <si>
    <t>Health hazards due to heat, water quality, insects, etc.</t>
  </si>
  <si>
    <t>Increased risk of health hazards due to lack of access to resilience resources</t>
  </si>
  <si>
    <t>People have increased access to resources to protect themselves from hazards</t>
  </si>
  <si>
    <t>Time may be needed to prioritize resources and develop the program, identify funding streams, identify sources for materials and acquire them, and establish the program</t>
  </si>
  <si>
    <t>State, County, Individuals, Business/Industry, CBOs, Municipalities, Academia</t>
  </si>
  <si>
    <t>• Explore grants and opportunities to pool resources across the region and fund purchase of these materials
• Provide a platform to engage around resource needs
• Share best practices and information
• Develop guidance materials for installation and use of different resources</t>
  </si>
  <si>
    <t>Support distribution of resources to residents</t>
  </si>
  <si>
    <t>Support distribution of resources and provide guidance to residents on use of the resources</t>
  </si>
  <si>
    <t>• Help communicate resource needs to municipalities and the region
• Help prioritize hazards and identify potential resources / materials for distribution
• Help connect and direct materials and assistance to residents and businesses for specific climate-related hazards
• Help provide guidance to residents on use of the resources
• Help connect people with and provide assistance related to the program, possibly through resilience hubs</t>
  </si>
  <si>
    <t>Obtain resources, seek guidance and support as needed</t>
  </si>
  <si>
    <t>Help prioritize hazards and identify potential resources / materials for distribution</t>
  </si>
  <si>
    <t>Business/Industry: Obtain and use resources, seek guidance and support as needed</t>
  </si>
  <si>
    <t xml:space="preserve">New funding sources may be needed.
</t>
  </si>
  <si>
    <t>Program development, identification of funding.</t>
  </si>
  <si>
    <t>This program will require a refinement of existing programs or creation of a new program to support the purchase and distribution of materials. Relative to other programmatic actions recommended in this action plan, the resilience resources program would be more resource intensive to establish because of the coordination and material acquisition aspects.</t>
  </si>
  <si>
    <t>Provide guidance to more quickly integrate stormwater management in open space</t>
  </si>
  <si>
    <t>Consider using existing open spaces for stormwater management projects.</t>
  </si>
  <si>
    <t>Green Acres approvals have been perceived as a barrier to implementation of projects that include stormwater management in parks. Existing open space is one of the better opportunities to manage large volumes of water in urbanized areas.</t>
  </si>
  <si>
    <t>Decreased risk of flood, utilizing existing open space for stormwater storage</t>
  </si>
  <si>
    <t>Parks departments, Green Acres</t>
  </si>
  <si>
    <t>&lt;1 year</t>
  </si>
  <si>
    <t>Results of the action will be longstanding throughout the life of the program.</t>
  </si>
  <si>
    <t>Use of FEMA funding and other sources to incorporate stormwater management components to park renovations.</t>
  </si>
  <si>
    <t>Streamline approvals for projects that integrate stormwater management on Green Acres-encumbered properties by creating guidelines for projects.</t>
  </si>
  <si>
    <t>Adjust planning process to include consideration of stormwater management projects, such as underground storage or wetland restoration, as components of park construction and renovation projects. Engage Green Acres early in the process.</t>
  </si>
  <si>
    <t>Partner with municipalities to identify and implement projects</t>
  </si>
  <si>
    <t>Academia to partner with municipalities to identify and implement projects.</t>
  </si>
  <si>
    <t>Finalizing and publishing guidelines, engaging around them.</t>
  </si>
  <si>
    <t>N/A - Stakeholder meetings have indicated support for this action.</t>
  </si>
  <si>
    <t>Update flood damage prevention ordinances</t>
  </si>
  <si>
    <t>The action involves reviewing and updating municipal flood damage prevention ordinances to be consistent with current best practices and the most recent New Jersey model codecoordinated
ordinance. Optional higher standards can be
incorporated that may increase freeboard requirements, expand regulatory provisions to areas with a 0.2% chance of annual flooding, and include other enhancements.</t>
  </si>
  <si>
    <t xml:space="preserve">Opportunity to regulate redevelopment and incorporate higher standards to promote resilience </t>
  </si>
  <si>
    <t>Risk exposure</t>
  </si>
  <si>
    <t>This action will ensure that redevelopment is outside/above the floodplain.</t>
  </si>
  <si>
    <t>More resilient construction and limitation of contributions to flooding</t>
  </si>
  <si>
    <t>Developers</t>
  </si>
  <si>
    <t>Ordinance will need to be updated to adjust to changing conditions and model guidance.</t>
  </si>
  <si>
    <t>Provide technical support as needed</t>
  </si>
  <si>
    <t>Coordinate to promote consistency across the ordinances of each municipality.</t>
  </si>
  <si>
    <t xml:space="preserve">Share ordinance models with other municipalities outside of Resilient NENJ. </t>
  </si>
  <si>
    <t>Comply with ordinance requirements, provide feedback to guide updates to requirements.</t>
  </si>
  <si>
    <t>Explore and confirm optional higher standards for incorporation.</t>
  </si>
  <si>
    <t>Update stormwater management ordinances</t>
  </si>
  <si>
    <t>The municipalities can update their stormwater management ordinances to incorporate higher standards related to stormwater management and impervious surface.</t>
  </si>
  <si>
    <t>Contributions to stormwater flooding</t>
  </si>
  <si>
    <t>Higher standards can promote more resilient development</t>
  </si>
  <si>
    <t>Decreased impervious surface, greater private contribution to stormwater management</t>
  </si>
  <si>
    <t>Review of Liberty State Park Natural Resource Restoration Project designs for opportunities to expand</t>
  </si>
  <si>
    <r>
      <t>Alongside the other proposed stormwater flooding solutions, contributes to </t>
    </r>
    <r>
      <rPr>
        <sz val="10"/>
        <color rgb="FF242424"/>
        <rFont val="Arial"/>
        <family val="2"/>
      </rPr>
      <t xml:space="preserve">protecting up to 3,400 vulnerable buildings out of 12,000 total in Jersey City from </t>
    </r>
    <r>
      <rPr>
        <sz val="10"/>
        <color theme="1"/>
        <rFont val="Arial"/>
        <family val="2"/>
      </rPr>
      <t>a 9.2 inch, 24 hr rainfall event.</t>
    </r>
  </si>
  <si>
    <r>
      <t xml:space="preserve">Stormwater could be conveyed into Liberty State Park from the surface drainage in </t>
    </r>
    <r>
      <rPr>
        <b/>
        <sz val="10"/>
        <color theme="1"/>
        <rFont val="Arial"/>
        <family val="2"/>
      </rPr>
      <t>Increase surface flows and retention between Turnpike and rail</t>
    </r>
  </si>
  <si>
    <t>Competing uses for resources.</t>
  </si>
  <si>
    <t>Space constraints, construction complexity.</t>
  </si>
  <si>
    <t>Engagement with private property owners.</t>
  </si>
  <si>
    <t>Unknown</t>
  </si>
  <si>
    <t>Space constraints, possible disruption to uses of space</t>
  </si>
  <si>
    <t>Site prioritization, feasibility studies</t>
  </si>
  <si>
    <t>Site identification / prioritization, engagement with partners</t>
  </si>
  <si>
    <t>Conduct feasibility study, engagement with major property owners</t>
  </si>
  <si>
    <t>Site prioritization, identification of pilot projects</t>
  </si>
  <si>
    <t>PANYNJ advancing separate process.</t>
  </si>
  <si>
    <t>Coordination between Jersey City and NJDOT. Conduct feasibility study</t>
  </si>
  <si>
    <t>Coordination with Hudson County. Conduct feasibility study</t>
  </si>
  <si>
    <t>Coordination between City of Newark and PANYNJ.</t>
  </si>
  <si>
    <t>Construction completion</t>
  </si>
  <si>
    <t>Advancement of design.</t>
  </si>
  <si>
    <t>Coordination between Resilient NENJ and LPR-UWFP.</t>
  </si>
  <si>
    <t>Partner identification / engagement.</t>
  </si>
  <si>
    <t>Wetlands in area of MOTBY and South Cove Commons</t>
  </si>
  <si>
    <t>Weehawken Cove area</t>
  </si>
  <si>
    <t>Liberty State Park</t>
  </si>
  <si>
    <t>Wetlands near Port Newark</t>
  </si>
  <si>
    <t>Newark Bay wetlands</t>
  </si>
  <si>
    <t>Hackensack River wetlands</t>
  </si>
  <si>
    <t>Coastal flooding</t>
  </si>
  <si>
    <t>Scenario Evaluation Tool</t>
  </si>
  <si>
    <r>
      <t xml:space="preserve">Once planning teams have developed resilience and adaptation scenarios,  the following questionnaire should be used to evaluate how successfully the scenarios align with the resilience indicators. The gradient scale ranges from 2 (highest score, strongly agree) to -2 (lowest score, strongly disagree) to indicate the agreement for each question below. </t>
    </r>
    <r>
      <rPr>
        <sz val="11"/>
        <color theme="4" tint="-0.249977111117893"/>
        <rFont val="Calibri"/>
        <family val="2"/>
        <scheme val="minor"/>
      </rPr>
      <t>PLEASE FILL OUT THE RANKING SCORES IN COLUMN C TO PROVIDE INPUT FOR THE GENERATION OF THE SCENARIO EVALUATION GRAPHIC.  REMEMBER TO ENABLE MACROS AND HIT THE "UPDATE CHART" BUTTON TO CREATE THE SCENARIO GRAPHIC.</t>
    </r>
  </si>
  <si>
    <t>2: Strongly Agree</t>
  </si>
  <si>
    <t>1: Agree</t>
  </si>
  <si>
    <t>0: Neutral</t>
  </si>
  <si>
    <t>-1: Disagree</t>
  </si>
  <si>
    <t>-2: Strongly Disagree</t>
  </si>
  <si>
    <t xml:space="preserve"> The mode score of each resilience indicator's section, indicates the resilience ranking for that particular indicator, using the following resilience scale. The average of all the indicators corresponds to the overall resilience ranking for the resilience and adaptation scenario as a whole. The scale is as follows:</t>
  </si>
  <si>
    <t>2: Achieving Resilience: Highest level of achievement; regional success; negative impacts are eliminated; conditions have greatly improved;</t>
  </si>
  <si>
    <t>1: Moving toward Resilience: Measurable progress made; conditions have improved; benefits realized for one to several communities in the region;</t>
  </si>
  <si>
    <t>0: Maintaining Current Conditions: The current baseline is maintained; no additional impacts (positive or negative) are incurred;</t>
  </si>
  <si>
    <t>-1: Increasing Vulnerability:  Impacts, whether in frequency and/or magnitude, increase compared to current baseline; may include increased exposure to the hazard; and/or increased negative consequences resulting from scenario implementation;</t>
  </si>
  <si>
    <t>-2: Maladaptation: Increased exposure and vulnerability to the hazard; negative consequences resulting from scenario implementation; conditions have deteriorated, and/or additional harm has been caused compared to the present baseline.</t>
  </si>
  <si>
    <t>Number</t>
  </si>
  <si>
    <t>Statement</t>
  </si>
  <si>
    <t>Rank</t>
  </si>
  <si>
    <t>Explain</t>
  </si>
  <si>
    <t>Design Life / Adaptability - 1</t>
  </si>
  <si>
    <t xml:space="preserve">The scenario has high probability of longterm effectiveness </t>
  </si>
  <si>
    <t>Preferred scenario builds in key unknowns into design strategy recommendations</t>
  </si>
  <si>
    <t>Design Life / Adaptability - 2</t>
  </si>
  <si>
    <t>The scenario is able to adapt to changing community needs or conditions</t>
  </si>
  <si>
    <t>Design Life / Adaptability - 3</t>
  </si>
  <si>
    <t>The scenario is able to be phased over time</t>
  </si>
  <si>
    <t>Preferred scenario provides recommended phasing</t>
  </si>
  <si>
    <t>Design Life / Adaptability - 4</t>
  </si>
  <si>
    <t>The scenario actions account for changes in risk conditions, such as shifts in water levels, rainfall rates, storm intensities, and the natural environment.</t>
  </si>
  <si>
    <t>Design Life / Adaptability - 5</t>
  </si>
  <si>
    <t xml:space="preserve">The scenario accounts for changes in planned or expected development within the community. </t>
  </si>
  <si>
    <t>Design Life / Adaptability - 6</t>
  </si>
  <si>
    <t xml:space="preserve">The scenario accounts for ongoing and expected demographic or economic trends. </t>
  </si>
  <si>
    <t>Design Life / Adaptability Mode</t>
  </si>
  <si>
    <t>Cost and Feasibility - 1</t>
  </si>
  <si>
    <t xml:space="preserve">The overall cost of the scenario is less than the financial benefits/loss reductions. </t>
  </si>
  <si>
    <t>Cost and Feasibility - 2</t>
  </si>
  <si>
    <t>Legal and permitting requirements have been considered (for preferred scenario: engagement has occurred)</t>
  </si>
  <si>
    <t>Cost and Feasibility - 3</t>
  </si>
  <si>
    <t>(Funding sources identified) The region has the current financial capacity to implement the scenarios without external assistance or has identified financial assistance measures that would allow the region to complete actions (e.g. FEMA HMA funding, levying new taxes, municipal bonds).</t>
  </si>
  <si>
    <t>Cost and Feasibility - 4</t>
  </si>
  <si>
    <t>The planning team has determined which entities will be the local champion (municipal or NGO’s) to help advocate for the selected scenario.</t>
  </si>
  <si>
    <t>Cost and Feasibility - 5</t>
  </si>
  <si>
    <t>Annual maintenance costs and the responsible parties have been identified.</t>
  </si>
  <si>
    <t>Annual maintenance costs integrated</t>
  </si>
  <si>
    <t>Cost and Feasibility - 6</t>
  </si>
  <si>
    <t>There is a fair and equitable distrbution of cost burdens to residents</t>
  </si>
  <si>
    <t xml:space="preserve">This must be part of the implementation roadmap, not scenario development. This will be more possible when planned at a higher scale for equitable distribution of costs. </t>
  </si>
  <si>
    <t>Cost and Feasibility - 7</t>
  </si>
  <si>
    <t>The region has current staffing capacity or has identified opportunities to establish staffing capacity to implement and maintain actions associated with the scenario.</t>
  </si>
  <si>
    <t>Additional staff capacity / dedicated staff time is required and is identified</t>
  </si>
  <si>
    <t>Cost and Feasibility Mode</t>
  </si>
  <si>
    <t>Risk Reduction / Effectiveness - 1</t>
  </si>
  <si>
    <t>The scenario reduces current and future risk</t>
  </si>
  <si>
    <t>Based on best available data</t>
  </si>
  <si>
    <t>Risk Reduction / Effectiveness - 2</t>
  </si>
  <si>
    <t>The scenario does not increase flooding or flood risk in other parts of the community</t>
  </si>
  <si>
    <t>Scenario attempts to reduce flooding regionwide</t>
  </si>
  <si>
    <t>Risk Reduction / Effectiveness - 3</t>
  </si>
  <si>
    <t>The scenario protects and mitigates loss of the community's critical facilities and lifelines and their functions. Existing critical infrastructure (i.e. roadways, utilities, etc.) are protected if all actions in the scenario are implemented.</t>
  </si>
  <si>
    <t>Risk Reduction / Effectiveness - 4</t>
  </si>
  <si>
    <t>The scenario reduces risk to community assets</t>
  </si>
  <si>
    <t>Risk Reduction / Effectiveness - 5</t>
  </si>
  <si>
    <t>Existing residential areas are protected if all actions in the scenario are implemented.</t>
  </si>
  <si>
    <t>Risk Reduction / Effectiveness - 6</t>
  </si>
  <si>
    <t>The scenario reduces risk to human life</t>
  </si>
  <si>
    <t>Risk Reduction / Effectiveness - 7</t>
  </si>
  <si>
    <t>Existing business districts, industrial and commercial zones are protected if all actions in the scenario are implemented.</t>
  </si>
  <si>
    <t>Risk Reduction / Effectiveness - 8</t>
  </si>
  <si>
    <t>The continuity of operations of assets/services without physical locations are protected from future flood risk (i.e. Meals-on-Wheels)</t>
  </si>
  <si>
    <t>Risk Reduction / Effectiveness - 9</t>
  </si>
  <si>
    <t>The scenario reduces rise to socially vulnerable / low income communities</t>
  </si>
  <si>
    <t>Risk Reduction / Effectiveness - 10</t>
  </si>
  <si>
    <t>The risk reduction benefits are equitably distributed</t>
  </si>
  <si>
    <t>Risk Reduction / Effectiveness Mode</t>
  </si>
  <si>
    <t>Environmental Benefits / Impacts - 1</t>
  </si>
  <si>
    <t>The scenario does not create a net reduction in environmental benefits</t>
  </si>
  <si>
    <t>scenario provides increased benefits through partnership with private sector</t>
  </si>
  <si>
    <t>Environmental Benefits / Impacts - 2</t>
  </si>
  <si>
    <t>The scenario has minimal construction impacts to open space, habitat, ecological systems, water quality, air quality</t>
  </si>
  <si>
    <t>Environmental Benefits / Impacts - 3</t>
  </si>
  <si>
    <t>Actions improve air and water quality or reduce pollutants (including greenhouse gas emissions).</t>
  </si>
  <si>
    <t>Environmental Benefits / Impacts - 4</t>
  </si>
  <si>
    <t>Actions increase floodplain management capacity and impacts.</t>
  </si>
  <si>
    <t>Environmental Benefits / Impacts - 5</t>
  </si>
  <si>
    <t>The scenario maximizes benefits to open space, habitat, ecological systems, and water quality</t>
  </si>
  <si>
    <t>Environmental Benefits / Impacts - 6</t>
  </si>
  <si>
    <t>The scenario incorporates green infrastructure as a flood mitigation strategy.</t>
  </si>
  <si>
    <t>Environmental Benefits / Impacts - 7</t>
  </si>
  <si>
    <t>The scenario accomplishes the remedation of contaminated sites</t>
  </si>
  <si>
    <t>Environmental Benefits / Impacts - 8</t>
  </si>
  <si>
    <t>The scenario identifies how to incorporate water into the community, including strategies that support the philosophy of living with water.</t>
  </si>
  <si>
    <t>This is not a particular focus, though the strategy does include blue streets in some areas</t>
  </si>
  <si>
    <t>Environmental Benefits / Impacts Mode</t>
  </si>
  <si>
    <t>Community and Health Benefits / Impacts - 1</t>
  </si>
  <si>
    <t>The scenario account for existing resilience building efforts in the community</t>
  </si>
  <si>
    <t>Scenario 0</t>
  </si>
  <si>
    <t>Community and Health Benefits / Impacts - 2</t>
  </si>
  <si>
    <t>The scenario provide benefits to livability and quality life, inlcuding community servies, safety, health, happiness, recreationl, cultural spaces, public access to the waterfont.</t>
  </si>
  <si>
    <t>Community and Health Benefits / Impacts - 3</t>
  </si>
  <si>
    <t>The scenario provides benefits to the community and social fabric and minimizes disruption</t>
  </si>
  <si>
    <t>Community and Health Benefits / Impacts - 4</t>
  </si>
  <si>
    <t>The scenario promotes individual resilience</t>
  </si>
  <si>
    <t>Community and Health Benefits / Impacts - 5</t>
  </si>
  <si>
    <t>The scenario supports resident and business owner capacity to build resilience in alignment with developed policies, zoning changes, building code changes, etc.</t>
  </si>
  <si>
    <t>Community and Health Benefits / Impacts - 6</t>
  </si>
  <si>
    <t>The scenario promotes economic benefits, including increasing/maintaining ratables, economic growth/diversity, job creation, affordable housing</t>
  </si>
  <si>
    <t>Community and Health Benefits / Impacts - 7</t>
  </si>
  <si>
    <t>Equity and inclusion for Socially Vulnerable Populations (SVP) are addressed in at least one scenario action.</t>
  </si>
  <si>
    <t>Community and Health Benefits / Impacts - 8</t>
  </si>
  <si>
    <t>The scenario provides mechanisms to facilitate SVP's to be moved to safer locations without contributing to gentrification. Or, the scenario provides mechanisms to increase the flood resilience of locations with high densities of SVPs.</t>
  </si>
  <si>
    <t>Community and Health Benefits / Impacts - 9</t>
  </si>
  <si>
    <t>The scenario includes measures to increase public safety, comprehensive health benefits, and mental health support for the region.</t>
  </si>
  <si>
    <t>Resilience hubs</t>
  </si>
  <si>
    <t>Community and Health Benefits / Impacts - 10</t>
  </si>
  <si>
    <t xml:space="preserve">The scenario includes at least one action that supports the inclusion of youth in the implementation of resilience and adaptation strategies. </t>
  </si>
  <si>
    <t>Community and Health Benefits / Impacts - 11</t>
  </si>
  <si>
    <t>Actions protect drinking water and food sources from risks such as flooding contamination or salt water intrusion.</t>
  </si>
  <si>
    <t>regional prioritization of contaminated at risk sites</t>
  </si>
  <si>
    <t>Community and Health Benefits / Impacts - 12</t>
  </si>
  <si>
    <t>The scenario protects and enhances access to cultural assets.</t>
  </si>
  <si>
    <t>Community and Health Benefits / Impacts - 13</t>
  </si>
  <si>
    <t>The scenario improves connectivity and mobility</t>
  </si>
  <si>
    <t xml:space="preserve">along waterfront, in particular </t>
  </si>
  <si>
    <t>Community and Health Benefits / Impacts Mode</t>
  </si>
  <si>
    <t>Partnership and Community Involvement - 1</t>
  </si>
  <si>
    <t>The scenario is clearly aligned with the vision</t>
  </si>
  <si>
    <t>Partnership and Community Involvement - 2</t>
  </si>
  <si>
    <t xml:space="preserve">The scenario identifies outreach and education actions that can be led and spearheaded by stakeholders. </t>
  </si>
  <si>
    <t>Partnership and Community Involvement - 3</t>
  </si>
  <si>
    <t>The scenario clearly and directly responds to stakeholder input</t>
  </si>
  <si>
    <t>Partnership and Community Involvement - 4</t>
  </si>
  <si>
    <t>The scenario includes opportunities for community partnership</t>
  </si>
  <si>
    <t>Scenario 1 includes actions that can be completed independently, though there is opportunity for partnership</t>
  </si>
  <si>
    <t>Partnership and Community Involvement - 5</t>
  </si>
  <si>
    <t>The scenario includes actions where the leading organizations are external groups, organizations, and agencies.</t>
  </si>
  <si>
    <t>Partnership and Community Involvement - 6</t>
  </si>
  <si>
    <t xml:space="preserve">The scenario includes ample community education and outreach to positively influence public opinions regarding adaptation and resilience. </t>
  </si>
  <si>
    <t>Partnership and Community Involvement - 7</t>
  </si>
  <si>
    <t>The scenario includes adaptive capacity building and community value creation</t>
  </si>
  <si>
    <t>Partnership and Community Involvement - 8</t>
  </si>
  <si>
    <t>The scenario includes youth engagement and eduction</t>
  </si>
  <si>
    <t>Outreach and Partnership Mode</t>
  </si>
  <si>
    <t>Color Scale:</t>
  </si>
  <si>
    <t>Resilience Indicator</t>
  </si>
  <si>
    <t>Ranking</t>
  </si>
  <si>
    <t>Design Life / Adaptability</t>
  </si>
  <si>
    <t>Cost and Feasibility</t>
  </si>
  <si>
    <t>Risk Reduction / Effectiveness</t>
  </si>
  <si>
    <t>Environmental Benefits</t>
  </si>
  <si>
    <t>Community and Health Benefits</t>
  </si>
  <si>
    <t>Partnership and Community Involvement</t>
  </si>
  <si>
    <t>Scenario Ranking</t>
  </si>
  <si>
    <t>Vision-1</t>
  </si>
  <si>
    <t>Vision-2</t>
  </si>
  <si>
    <t>Actions such as elevating buildings and other community characteristic changes align with the identity of the region outlined in the vision.</t>
  </si>
  <si>
    <t>Vision-3</t>
  </si>
  <si>
    <t>The resilience and adaptation scenario supports the overall community vision.</t>
  </si>
  <si>
    <t>Vision-4</t>
  </si>
  <si>
    <t>All regional values have the support of at least one action in the scenario.</t>
  </si>
  <si>
    <t>Vision-5</t>
  </si>
  <si>
    <t>Vision-6</t>
  </si>
  <si>
    <t>Vision-7</t>
  </si>
  <si>
    <t>The scenario protects and adapts historic properties without compromising the historic integrity of the resource.</t>
  </si>
  <si>
    <t>Vision Mode</t>
  </si>
  <si>
    <t>Risk-1</t>
  </si>
  <si>
    <t>The scenario protects and mitigates loss of the community's critical facilities and lifelines and their functions.</t>
  </si>
  <si>
    <t>Risk-2</t>
  </si>
  <si>
    <t>Existing critical infrastructure (i.e. roadways, utilities, etc.) are protected if all actions in the scenario are implemented.</t>
  </si>
  <si>
    <t>Risk-3</t>
  </si>
  <si>
    <t>Risk-4</t>
  </si>
  <si>
    <t>Risk-5</t>
  </si>
  <si>
    <t>Risk Mode</t>
  </si>
  <si>
    <t>Cost-1</t>
  </si>
  <si>
    <t>The region has the current financial capacity to implement the scenarios without external assistance or has identified financial assistance measures that would allow the region to complete actions (e.g. FEMA HMA funding, levying new taxes, municipal bonds).</t>
  </si>
  <si>
    <t>Cost-2</t>
  </si>
  <si>
    <t>Cost-3</t>
  </si>
  <si>
    <t>Cost-4</t>
  </si>
  <si>
    <t>Environmental remediation costs and the responsible parties have been identified.</t>
  </si>
  <si>
    <t>Cost-5</t>
  </si>
  <si>
    <t xml:space="preserve">Funding sources and cost for each action have been identified. </t>
  </si>
  <si>
    <t>Cost Mode</t>
  </si>
  <si>
    <t>Capacity-1</t>
  </si>
  <si>
    <t>Capacity-2</t>
  </si>
  <si>
    <t xml:space="preserve">The region has the current capabilities or has identified opportunities to establish capabilities to sustain the scenario’s long-term management and maintenance requirements (including likely replacement of actions with a limited lifespan). </t>
  </si>
  <si>
    <t>Capacity-3</t>
  </si>
  <si>
    <t xml:space="preserve">The legal requirements of management and maintenance have been considered. </t>
  </si>
  <si>
    <t>Capacity-4</t>
  </si>
  <si>
    <t>Capacity-5</t>
  </si>
  <si>
    <t>Capacity Mode</t>
  </si>
  <si>
    <t>Environmental-1</t>
  </si>
  <si>
    <t>Actions generate or preserve green space/open space.</t>
  </si>
  <si>
    <t>Environmental-2</t>
  </si>
  <si>
    <t>Environmental-3</t>
  </si>
  <si>
    <t>Environmental-4</t>
  </si>
  <si>
    <t>Actions increase the use of nature-based stormwater management.</t>
  </si>
  <si>
    <t>Environmental-5</t>
  </si>
  <si>
    <t>Environmental-6</t>
  </si>
  <si>
    <t>Environmental Mode</t>
  </si>
  <si>
    <t>Adaptation/Timeframe-1</t>
  </si>
  <si>
    <t>Adaptation/Timeframe-2</t>
  </si>
  <si>
    <t xml:space="preserve">Some actions have been developed to be adaptable, including the requirement of increased maintenance and/or monitoring to maintain intended level of protection. </t>
  </si>
  <si>
    <t>Adaptation/Timeframe-3</t>
  </si>
  <si>
    <t>Scenario actions are designed to be initiated in phases and completed to adequately address both current and future conditions.</t>
  </si>
  <si>
    <t>Adaptation/Timeframe-4</t>
  </si>
  <si>
    <t>The scenario identifies keystone action timeframes to track when certain actions need to be completed in order to maintain a functional scenario.</t>
  </si>
  <si>
    <t>Adaptation/Timeframe-5</t>
  </si>
  <si>
    <t>The scenario includes long term actions that are flexible and able to have the level of protection modified to meet the best available flooding projections.</t>
  </si>
  <si>
    <t>Adaptation/Timeframe Mode</t>
  </si>
  <si>
    <t>Outreach and Partnership-1</t>
  </si>
  <si>
    <t>Outreach and Partnership-2</t>
  </si>
  <si>
    <t>Outreach and Partnership-3</t>
  </si>
  <si>
    <t>The scenario includes actions that involve ample public involvement and citizen participation.</t>
  </si>
  <si>
    <t>Outreach and Partnership-4</t>
  </si>
  <si>
    <t>The scenario identifies education/outreach actions that are necessary to support some of the most transformative scenario actions, requiring public support.</t>
  </si>
  <si>
    <t>Outreach and Partnership-5</t>
  </si>
  <si>
    <t>Health and Populations -1</t>
  </si>
  <si>
    <t>Health and Populations -2</t>
  </si>
  <si>
    <t xml:space="preserve">The scenario provides mechanisms to facilitate SVP's to be moved to safer locations without contributing to gentrification. Or, the scenario provides mechanisms to increase the flood resilience of locations with high densities of SVPs. </t>
  </si>
  <si>
    <t>Health and Populations -3</t>
  </si>
  <si>
    <t>The scenario will result in an improvement in accessibility to public transit, open space, fresh foods, and other community services.</t>
  </si>
  <si>
    <t>Health and Populations -4</t>
  </si>
  <si>
    <t>The scenario includes measures to increase public safety, comprehensive health benefits, and meantal health support for the region.</t>
  </si>
  <si>
    <t>Health and Populations -5</t>
  </si>
  <si>
    <t>Health and Population Mode</t>
  </si>
  <si>
    <t>Socio-Economic-1</t>
  </si>
  <si>
    <t>The scenario supports relevant diversification of the regional economy, to increase the overall economic resilience of the region.</t>
  </si>
  <si>
    <t>Socio-Economic-2</t>
  </si>
  <si>
    <t>The scenario includes provisions to protect ratables.</t>
  </si>
  <si>
    <t>Socio-Economic-3</t>
  </si>
  <si>
    <t xml:space="preserve">The scenario includes actions to support the strengthening of the community's overall quality of life. </t>
  </si>
  <si>
    <t>Socio-Economic-4</t>
  </si>
  <si>
    <t>The scenario protects/creates sustainable jobs for the region.</t>
  </si>
  <si>
    <t>Socio-Economic-5</t>
  </si>
  <si>
    <t>Socio-Economic Mode</t>
  </si>
  <si>
    <t>Vision</t>
  </si>
  <si>
    <t xml:space="preserve">Risk </t>
  </si>
  <si>
    <t>Cost</t>
  </si>
  <si>
    <t>Capacity</t>
  </si>
  <si>
    <t>Environmental</t>
  </si>
  <si>
    <t xml:space="preserve">Adaptation/ Timeframe </t>
  </si>
  <si>
    <t>Heath and Population</t>
  </si>
  <si>
    <t>Socio-Economic</t>
  </si>
  <si>
    <t xml:space="preserve">All strategies are adaptable </t>
  </si>
  <si>
    <t>Includes recommended policy to require redevelopment to certain standards</t>
  </si>
  <si>
    <t>Costs are likely to be very high and federal support will be required. New appropriations and funding sources will be needed. Cost sharing and collaboration to advocate for increased funding more likely here.</t>
  </si>
  <si>
    <t xml:space="preserve">Regional collaboration significantly improves this opportunity - regional collaboration of resilience hubs, single source of truth, etc. </t>
  </si>
  <si>
    <t>Scenario provides increased benefits through partnership with private sector</t>
  </si>
  <si>
    <t>Scenario provides environmental benefits through green infrastructure and wetland restoration</t>
  </si>
  <si>
    <t>Scenario leans heavily on non-physical actions to complement physical actions</t>
  </si>
  <si>
    <t>Yes, through policies, capacity building, etc.</t>
  </si>
  <si>
    <t>Yes, through resilient transformation pipeline.</t>
  </si>
  <si>
    <t>Single source of truth and regional engagement strategy maximize this opporutnity</t>
  </si>
  <si>
    <t>Youth engagement strategies</t>
  </si>
  <si>
    <t>Creation of new open space</t>
  </si>
  <si>
    <t>All cities</t>
  </si>
  <si>
    <t>nv</t>
  </si>
  <si>
    <t>Coastal-07</t>
  </si>
  <si>
    <t>EM-01</t>
  </si>
  <si>
    <t>EM-02</t>
  </si>
  <si>
    <t>EM-03</t>
  </si>
  <si>
    <t>All Hazards-02b</t>
  </si>
  <si>
    <t>Outreach-03</t>
  </si>
  <si>
    <t>Outreach-05</t>
  </si>
  <si>
    <t>Policy-01</t>
  </si>
  <si>
    <t>Policy-02</t>
  </si>
  <si>
    <t>Service-03</t>
  </si>
  <si>
    <t>Outreach-06</t>
  </si>
  <si>
    <t>Coastal-06</t>
  </si>
  <si>
    <t>Outreach-07</t>
  </si>
  <si>
    <t>Outreach-08</t>
  </si>
  <si>
    <t>Service-01</t>
  </si>
  <si>
    <t>Service-02</t>
  </si>
  <si>
    <t>Outreach-01</t>
  </si>
  <si>
    <t>All Hazards-01c</t>
  </si>
  <si>
    <t>All Hazards-02a</t>
  </si>
  <si>
    <t>Outreach-02</t>
  </si>
  <si>
    <t>Outreach-04</t>
  </si>
  <si>
    <t>All Hazards-03a</t>
  </si>
  <si>
    <t>All Hazards-03b</t>
  </si>
  <si>
    <t>All Hazards-03c</t>
  </si>
  <si>
    <t>Create or update Resilient Building Guidelines</t>
  </si>
  <si>
    <t>Adopt requirements for heat mitigation</t>
  </si>
  <si>
    <t>Integrate resilience-related needs and considerations into Long-Term Control Plans</t>
  </si>
  <si>
    <t>• Many community members have expressed a need to know more about what they can do to reduce climate related risk on their own properties and also contribute to reduced climate risk more broadly
• Guidelines can sometimes be used to test higher standards that could be later integrated into regulation to help build resilient improvements at scale</t>
  </si>
  <si>
    <t>Policy and Governance; Outreach, Education, &amp; Capacity Building</t>
  </si>
  <si>
    <t>Damage to life and property</t>
  </si>
  <si>
    <t xml:space="preserve">Reduced damages to life and property because of safer, more resilient building construction practices </t>
  </si>
  <si>
    <t>• Residents are empowered to implement widespread small-scale interventions
• Widespread small-scale interventions and improvements in new development can create a more resilient and efficient city while reducing demands on strained public infrastructure</t>
  </si>
  <si>
    <t>General public, developers</t>
  </si>
  <si>
    <t>Engagement can be tailored to focus distribution of the guidelines to SVPs</t>
  </si>
  <si>
    <t>Can be linked / promoted through Resilience 101 campaign (Outreach-03) and by outreach ambassadors (Outreach-05). Can include guidelines related to green infrastructure to support adoption of small-scale green infrastructure (All Hazards-01c). Guidelines can provide clarity about requirements in ordinances or may involve higher standards that could be adopted through ordinances in the future.</t>
  </si>
  <si>
    <t>$30,000 recurring implementation cost</t>
  </si>
  <si>
    <t>1 year for implementation, then  maintenance every 5 years</t>
  </si>
  <si>
    <t>Municipalities, State, Counties, CBOs</t>
  </si>
  <si>
    <t>Support development, implementation, and engagement around this action</t>
  </si>
  <si>
    <t>Prepare and disseminate guidance documents and/or adopt land use or zoning ordinance amendments</t>
  </si>
  <si>
    <t>Coordinate to facilitate development and promotion of a baseline set of design guidelines throughout the region that can either be published as is or modified for the needs of each municipality</t>
  </si>
  <si>
    <t>Provide feedback on guidelines and use them as a resource to guide construction practices and decision-making</t>
  </si>
  <si>
    <t>Budget may need to be allocated.</t>
  </si>
  <si>
    <t>In the future, optional guidelines may be adopted through ordinances</t>
  </si>
  <si>
    <t>Following Hoboken's completion of the addendum to their guidelines, review for applicability and possibility to expand across the region.</t>
  </si>
  <si>
    <t>Develop Resilient Building Guidelines to support residents and developers in incorporating more resilient practices into buildings during construction or renovations / retrofits. Hoboken and Jersey City already have existing guidelines, and Hoboken is working on an addendum to their guidelines. These resources can be leveraged across the region for a consistent set of guidelines.</t>
  </si>
  <si>
    <t>This action addresses the acute effects urban heat island and heatwave events can have both on people - especially those susceptible to negative health effects - as well as to structures and facilities</t>
  </si>
  <si>
    <t>Policy and Governance</t>
  </si>
  <si>
    <t>Health and well-being impacts from urban heat island effect</t>
  </si>
  <si>
    <t>Reduced impacts from excessive heat / urban heat island effect</t>
  </si>
  <si>
    <t>• Noticeable uptick in buildings and infrastructure that are more heat resistant and energy efficient, which enables a feedback loop that can reduce urban heat island in general
• An increase in the accessibility of cooling features offers relief and increased safety for outdoor workers, commuters, and other people outdoors during hot days</t>
  </si>
  <si>
    <t>General public</t>
  </si>
  <si>
    <t>General public, particularly in areas with higher urban heat island effect that lack trees or shade</t>
  </si>
  <si>
    <t>2 years for initial planning, then 2 years to monitor progress and recurring review / updates thereafter</t>
  </si>
  <si>
    <t>Resilient NENJ, municipalities</t>
  </si>
  <si>
    <t>Investigate the possibility of implementing a statewide requirement for public properties to incorporate heat mitigation features into any new design. See the Climate Hazard Resilience Toolbox within the Climate Hazard Assessment for specific optional elements.</t>
  </si>
  <si>
    <t>Can be paired with technical guidance / resources (Service-03) and with a small-scale green infrastructure program (All Hazards-01c). Heat mitigation can be incorporated into resilience hubs (Service-01).</t>
  </si>
  <si>
    <t>Role of education</t>
  </si>
  <si>
    <t>Further exploration to establish most effective requirements for inclusion.</t>
  </si>
  <si>
    <t>Time limitations, possible opposition from developers due to higher costs.</t>
  </si>
  <si>
    <t xml:space="preserve">This action aims to mitigate urban heat island effect through the adoption of requirements for mitigation on public properties and/or new/redevelopment. </t>
  </si>
  <si>
    <t>LTCP projects will require significant community investment. By ensuring that LTCP components are resilient to long-term climate-related hazards and designing them to contribute to community resilience, LTCP investments can address various issues including flooding, water quality, lack of access to green space, and exposure to hazardous sewage</t>
  </si>
  <si>
    <t xml:space="preserve">Policy and Governance; Physical and Nature-Based </t>
  </si>
  <si>
    <t>• Design processes for LTCPs include climate change considerations to ensure the projects are resilient over their useful lives
• In planning implementation of LTCPs, water quality improvement projects are leveraged to provide other co-benefits</t>
  </si>
  <si>
    <t>Poor decision making / design standards, damages to life and property</t>
  </si>
  <si>
    <t>The LTCP projects are designed to be resilient to flooding and there are reduced impacts from flooding due to drainage improvements associated with the LTCPs.</t>
  </si>
  <si>
    <t>Aligned with the process for finalization of LTCPs and design of these projects.</t>
  </si>
  <si>
    <t>50 years for the physical infrastructure</t>
  </si>
  <si>
    <t>State, municipalities / utilities</t>
  </si>
  <si>
    <t>Region, CBOs</t>
  </si>
  <si>
    <t>• Provide guidance to municipalities and utilities on how to integrate climate considerations into design of LTCP components. Integrate expectation of these considerations into design reviews. Guidelines should be consistent with the “single source of truth” (Outreach-01). At a minimum, the
projects will be required to adhere to the new rules associated  with NJ PACT, which create higher design flood elevations, to an extent that varies by location. Additional guidance would be needed to address more than flood damage prevention to the new assets.
• Provide support to ensure that utilities demonstrate coordination with appropriate stakeholders on capital improvements associated with the LTCP process</t>
  </si>
  <si>
    <t>• Support outreach efforts as LTCPs move into design
• Support infrastructure coordination</t>
  </si>
  <si>
    <t>• Municipal sewer departments and sewer utilities integrate state guidance in the design of their LTCPs
• Municipal sewer departments and sewer utilities coordinate with other municipal departments to identify and advance LTCP projects with co-benefits that optimize “dig once” opportunities. This could involve integrating green infrastructure into roadway and curb improvements projects as they arise or requiring separate sewers in new construction.
• During design, upsize critical infrastructure to increase flood mitigation potential when feasible
• Continue to explore feasibility of a stormwater utility to support implementation of elements that can lead to stormwater resilience improvements</t>
  </si>
  <si>
    <t>Partner with municipalities / utilities on green infrastructure projects that integrate community involvement</t>
  </si>
  <si>
    <t>N/A - no new funding needs anticipated</t>
  </si>
  <si>
    <t>LTCP process</t>
  </si>
  <si>
    <t>Significant investment needs for completion of the LTCP projects.</t>
  </si>
  <si>
    <t>NJDEP develop guidelines for municipalities and sewer utilities to integrate resilience into the process and include in next permit issuance.</t>
  </si>
  <si>
    <t>Relevant Pages in Action Plan / Other Reports</t>
  </si>
  <si>
    <t>Action Plan: 98-99</t>
  </si>
  <si>
    <t>Action Plan: 100</t>
  </si>
  <si>
    <t>Action Plan: 126-129</t>
  </si>
  <si>
    <t>Action Plan: 130</t>
  </si>
  <si>
    <t>Action Plan: 150-151</t>
  </si>
  <si>
    <t>Action Plan: 154-155</t>
  </si>
  <si>
    <t>Action Plan: 156-157</t>
  </si>
  <si>
    <t>Action Plan: 160-161</t>
  </si>
  <si>
    <t>Action Plan: 164-165</t>
  </si>
  <si>
    <t>Action Plan: 182-186</t>
  </si>
  <si>
    <t>Action Plan: 192-193</t>
  </si>
  <si>
    <t>Action Plan: 194</t>
  </si>
  <si>
    <t>Action Plan: 196-197</t>
  </si>
  <si>
    <t>Action Plan: 198-199</t>
  </si>
  <si>
    <t>Action Plan: 200-201</t>
  </si>
  <si>
    <t>Action Plan: 202-203</t>
  </si>
  <si>
    <t>Action Plan: 204-205</t>
  </si>
  <si>
    <t>Action Plan: 206</t>
  </si>
  <si>
    <t>Action Plan: 212-215</t>
  </si>
  <si>
    <t>Action Plan: 216-219</t>
  </si>
  <si>
    <t>Action Plan: 220-221</t>
  </si>
  <si>
    <t>Action Plan: 226-229</t>
  </si>
  <si>
    <t>Action Plan: 230-231</t>
  </si>
  <si>
    <t>Action Plan: 232-233</t>
  </si>
  <si>
    <t>Action Plan: 174-181, 313</t>
  </si>
  <si>
    <t>Action Plan: 162-163, Climate Hazards Assessment: 45-54 and Climate Hazard Resilience Toolbox</t>
  </si>
  <si>
    <t>This action involves integrating resilience into the LTCPs by upsizing infrastructure to improve drainage capacity, designing the projects to ensure they are resilient to sea level rise and increased precipitation, and maximizing other benefits through LTCPs with components like green infrastructure. The action recommends guidance at the state level for integrating resilience.</t>
  </si>
  <si>
    <t>• Conduct specific outreach through Resilience 101 to at-risk
populations (e.g., homeowners, renters, businesses, etc. in
flood areas)
• Promote NJ Register Ready with community members and use database in emergency planning</t>
  </si>
  <si>
    <t>Agency</t>
  </si>
  <si>
    <t>Municipality (Jersey City, Newark, Hoboken, Bayonne, All)</t>
  </si>
  <si>
    <t>Description</t>
  </si>
  <si>
    <t>Status</t>
  </si>
  <si>
    <t>Country Village Street Levee (Priority Area A)</t>
  </si>
  <si>
    <t>Construction of street levee around Route 440 and elevating the roadway 3 to 4 feet to maintain it as a safe evacuation route and to protect Country Village. Estimated to benefit 2,000 residents and to have a capital cost of $24M.</t>
  </si>
  <si>
    <t>Conceptual</t>
  </si>
  <si>
    <t>https://jcmakeitgreen.org/wp-content/uploads/2019/11/191029_Resilient-Jersey-City_Summary-Doc.pdf</t>
  </si>
  <si>
    <t>Society Hill Elevated Boardwalk Levee (Priority Area B1)</t>
  </si>
  <si>
    <t xml:space="preserve">Elevate existing Hackensack RiverWalk by five to six feet to create a raised boardwalk levee. Recommended to complete this project after Country Village Street Levee (Priority Area A). Estimated capital cost of $9.5M. </t>
  </si>
  <si>
    <t>Society Hill Walkway Levee (Priority Area B2)</t>
  </si>
  <si>
    <t xml:space="preserve">Jersey City </t>
  </si>
  <si>
    <t>Create walkway levee along Morris Canal Greenway. Recommended to be completed in conjuntion with Route 440 Boulevard State project. Location of proposed walkway levee to be confirmed.</t>
  </si>
  <si>
    <t>Bayonne Green Infrastructure Feasibility Study</t>
  </si>
  <si>
    <t>Rutgers</t>
  </si>
  <si>
    <t>Recommended sites for green infrastructure in Bayonne</t>
  </si>
  <si>
    <t>Planning</t>
  </si>
  <si>
    <t>Booker T. Washington Housing Stormwater and Resiliency Pilot Project</t>
  </si>
  <si>
    <t>Jersey City Housing Authority, Enterprise, Stantec</t>
  </si>
  <si>
    <t xml:space="preserve">Proposed green infrastructure pilot project at Building 1 of the Booker T. Washington Houses to alleviate localized flooding and sewer back-ups at the site. Conceptual design was completed in 2015 but project was not advanced due to lack of funding. </t>
  </si>
  <si>
    <t>Booker T. Washington Housing Stormwater and Resiliency Master Plan, June 12, 2015</t>
  </si>
  <si>
    <t>Broadway Park / Luis Munoz Marin Elementary School</t>
  </si>
  <si>
    <t>Trust for Public Land</t>
  </si>
  <si>
    <t>Incorporation of green infrastructure practices at Broadway Park / Luis Munoz Marin Elementary School schoolyard to create a greenfield city park and green, healthy schoolyard.</t>
  </si>
  <si>
    <t>5/19/2021 email from Trust for Public Land</t>
  </si>
  <si>
    <t>Marion and Lincoln Park Floodwalls (Priority Area C)</t>
  </si>
  <si>
    <t>Proposed floodwalls to protect infrastructure in Marion + Lincoln Park area, to be complemented by wet and dry floodproofing of individual buildings.</t>
  </si>
  <si>
    <t>Columbia Park Green Infrastructure (PVSC)</t>
  </si>
  <si>
    <t>Green infrastructure installation by PVSC at Columbia Park.</t>
  </si>
  <si>
    <t>Design</t>
  </si>
  <si>
    <t>Mill Creek Walkway Levee or Berm (Priority Area D)</t>
  </si>
  <si>
    <t>Proposed elevated walkway or berm to be constructed along with raising of land proposed for Grand Jersey Redevelopment Area.</t>
  </si>
  <si>
    <t>Mill Creek/Crescent Park Redevelopment Project (Priority Area D)</t>
  </si>
  <si>
    <t>Private - Argent Ventures (for Crescent Park portion)</t>
  </si>
  <si>
    <t xml:space="preserve">Proposed elevation of land in the Grand Jersey Redevelopment Area (six to nine feet), including filling in of Mill Creek. A portion of redevelopment is being completed as the Crescent Park Project, which includes redevelopment of the vacant lot at 246 Johnston Street (proposed mixed-use development with 2,000 residential units and 50,000 sq ft of retail space.) Proposed construction of 5 MG stormwater storage tank for combined sewer outfall at Mill Creek. Permit submitted for remediation early in 2021. </t>
  </si>
  <si>
    <t>https://jerseydigs.com/crescent-park-mixed-use-project-246-johnston-ave-7-39-46-50-aetna-street-jersey-city-proposal/</t>
  </si>
  <si>
    <t>Hudson Riverwalk Boardwalk Levee and Dudley and Washington Street Elevations (Priority Areas E and F)</t>
  </si>
  <si>
    <t xml:space="preserve">Recommended conversion of Hudson River Waterfront walkway to boardwalk levee at height of approx. 14 feet above mean sea level. Recommended raising of Washington and Dudley Streets by three to four feet. </t>
  </si>
  <si>
    <t>Downtown North Resiliency Measures (Priority Area F)</t>
  </si>
  <si>
    <t>Jersey City, NJ Transit</t>
  </si>
  <si>
    <t>Recommended flood protection barrier along southern boundary of NJ Transit railyard and improvements to wet weather pumping stations/treatment facilities in the downtown north area.</t>
  </si>
  <si>
    <t>PANYNJ Hardening of Exchange Place, Newport, and Grove Street PATH Stations</t>
  </si>
  <si>
    <t>New elevators, escalators, and flood protection measures at the three stations. Work has already begon at Newport Station. Work anticipated to be completed at all three stations in 2022.</t>
  </si>
  <si>
    <t>Construction</t>
  </si>
  <si>
    <t>https://www.transit.dot.gov/funding/grant-programs/emergency-relief-program/resilience-projects-response-hurricane-sandy</t>
  </si>
  <si>
    <t>Hoboken Terminal Resilient Signals and Power</t>
  </si>
  <si>
    <t>NJ Transit</t>
  </si>
  <si>
    <t>Complete</t>
  </si>
  <si>
    <t>https://njtransitresilienceprogram.com/signals-communications-overview/complementary-signals-resilience-projects/</t>
  </si>
  <si>
    <t>Hoboken City Hall Green Infrastructure Demonstration Project</t>
  </si>
  <si>
    <t>Installation of four cisterns, four rain gardens (two in front and back of City Hall, each), permeable pavement, and four shade trees. Completed in 2016 with funding through state revolving fund.</t>
  </si>
  <si>
    <t>http://www.hobokennj.org/departments/environmental-services/storm-flood-zones/</t>
  </si>
  <si>
    <t>Hoboken Existing Green Infrastructure</t>
  </si>
  <si>
    <t>Various completed green infrastructure installations in Hoboken.</t>
  </si>
  <si>
    <t>City of Hoboken</t>
  </si>
  <si>
    <t>Hoboken Floodproofing of Critical Facilities</t>
  </si>
  <si>
    <t>Dry and wet floodproofing of three firehouses, Midtown Garage, and Multi-service Center via removable flood doors/walls, exterior waterproofing, and installation of backflow preventors. Hoboken Public Library prepared with manually inserted flood barriers, exterior waterproofing (coating of building to resist water penetration), sump pumps, and backflow preventers. Assume projects are complete but need confirmation.</t>
  </si>
  <si>
    <t>Hoboken Microgrid</t>
  </si>
  <si>
    <t>Hoboken, NJ BPU, US DOE, PSE&amp;G</t>
  </si>
  <si>
    <t>Proposed microgrid to connect 29 critical facilities along Washington Street and in Hoboken Housing Authority properties, with main controls located at City Hall. Feasibility study completed 2018/2019 by Concord Engineering.</t>
  </si>
  <si>
    <t>https://www.nj.gov/bpu/pdf/energy/Hoboken%20Feasibility%20Study%20+%20Attachments.pdf</t>
  </si>
  <si>
    <t>Lincoln Park West Wetland Restoration Project</t>
  </si>
  <si>
    <t>Hudson County, NJDEP, USACE, PANYNJ, NOAA</t>
  </si>
  <si>
    <t>Restoration of 34 acres of wetlands and 11 acres of transitional wetland areas at a former landfill site. The project created recreational opportunities including a golf course and nature walk. Funding was provided through a variety of sources, including a NOAA, an oil spill settlement fund, and a NJDEP damages fund.</t>
  </si>
  <si>
    <t>https://www.state.nj.us/dep/nrr/restoration/lincolnpkwest.html</t>
  </si>
  <si>
    <t>Liberty State Park Natural Resource Restoration Project.</t>
  </si>
  <si>
    <t>Restoration of 234 acres of wetlands, including creation/enhancement of 27 acres of freshwater wetland, 50 acres of saltmarsh, and 133 acres of upland maritime habitat in a contaminated portion of Liberty State Park. 23 acre portion may have already been completed. Remaining design completion expected Summer of 2021. Construction expected to begin Fall 2021.</t>
  </si>
  <si>
    <t>https://www.nj.gov/dep/newsrel/2020/20_0037.htm</t>
  </si>
  <si>
    <t>Long Slip Fill and Rail Enhancement Project</t>
  </si>
  <si>
    <t>Fill of Long Slip Canal, former freight barge channel, above floodplain and construction of six new elevated tracks, with walkway extension to Hoboken Terminal. Project will include extending the 18th Street combined sewer outfall and two 8-inch drainage pipes from the PATH tunnels. Construction contract for Phase 1 awarded February 2020.</t>
  </si>
  <si>
    <t>https://njtransitresilienceprogram.com/long-slip-overview/</t>
  </si>
  <si>
    <t>Hoboken Porous Pavement</t>
  </si>
  <si>
    <t>Completed porous pavement at Hoboken Fire Department Headquarters, Hoboken Police Department Headquarters, and as part of the City Hall Demonstration Project.</t>
  </si>
  <si>
    <t>Hoboken Rain Garden Demonstration Project</t>
  </si>
  <si>
    <t>Sustainable Jersey</t>
  </si>
  <si>
    <t>Curb extensions at 4th and Garden</t>
  </si>
  <si>
    <t>Newark Riverfront Park (Joseph G. Minish Passaic River Waterfront Park and Historic Area)</t>
  </si>
  <si>
    <t>USACE, NJDEP, Newark</t>
  </si>
  <si>
    <t>Construction of bulkheads by USACE, waterfront walkway and park by City of Newark. Construction began 1999/2000, portions of bulkhead construction remain to be completed by 2022. Park construction completed by Trust for Public Land around 2016.</t>
  </si>
  <si>
    <t>https://www.nan.usace.army.mil/Media/Fact-Sheets/Fact-Sheet-Article-View/Article/487583/fact-sheet-joseph-g-minish-passaic-river-waterfront-park-and-historic-area/</t>
  </si>
  <si>
    <t>USACE Passaic River Tidal Area Project</t>
  </si>
  <si>
    <t>USACE, NJDEP</t>
  </si>
  <si>
    <t>Recommended Plan (2019): total 4,850 LF alignment including six floodwall segments, levee segment at 14 ft NAVD88 (2 feet higher than storm surge levels during Hurricane Sandy), seven road closure structures, one railroad closure structure, interior drainage system in low lying areas for protection of Ironbound neighborhood and downtown.
Goal: reduce risk of coastal flooding to 15,000 people and 2,300 structures, $4.2 million annualized benefits (note: does not address rain and CSO-related flooding)
Status: detailed design phase began August 2019. First construction contract scheduled for award in August 2022.
Additional background: National Economic Development (NED) plan for area included 13.5 miles of floodwalls at 16 feet NAVD88 in Newark, Harrison, and Kearny. NJDEP proposed focusing on project in Newark only because of project costs, which led to proposed 4,850 LF alignment (called Locally Preferred Plan or Newark Flanking Plan).</t>
  </si>
  <si>
    <t>https://www.nan.usace.army.mil/Portals/37/docs/civilworks/projects/nj/frm/passaic_study/reports/Passaic%20Tidal/Final%20Feasibil/02%20Passaic%20Tidal%20Final%20Integrated%20Report.pdf?ver=2019-09-05-123124-647</t>
  </si>
  <si>
    <t>NJ TRANSITGRID TRACTION POWER SYSTEM</t>
  </si>
  <si>
    <t>NJ Transit, NJ BPU, US DOE, FTA</t>
  </si>
  <si>
    <t>All</t>
  </si>
  <si>
    <t xml:space="preserve">Proposed microgrid to provide limited electrical service to critical NJ TRANSIT (Morris &amp; Essex, Main Line, and Hudson-Bergen Light Rail) and AMTRAK (Northeast Corridor) services. Proposed project includes construction of a natural gas-fired power plant on undeveloped land in the Koppers Coke Redevelopment Area in Kearny, a new solar facility, and new electrical lines and substations (substations in Kearny and Hoboken). Under separate contract, new Henderson Street substation to be constructed at Hoboken/Jersey City border. Final Environmental Impact Statement was published in April 2020. The NJ TRANSITGRID program also includes a separate project, DISTRIBUTED GENERATION SOLUTIONS, that aims to provide resilient power to NJ TRANSIT infrastructure through various technologies. </t>
  </si>
  <si>
    <t>https://njtransitresilienceprogram.com/nj-transitgrid-overview/</t>
  </si>
  <si>
    <t>USACE Passaic River Basin General Reevaluation Study</t>
  </si>
  <si>
    <t>Consideration of structural and non-structural flood management projects on the Passaic River. Floodwall/levee alternatives 14A, 16A, and Tunnel Plan are mapped.</t>
  </si>
  <si>
    <t>https://www.nan.usace.army.mil/Missions/Civil-Works/Projects-in-New-Jersey/Passaic-River-Basin/Alternatives/
https://www.nan.usace.army.mil/Media/Fact-Sheets/Fact-Sheet-Article-View/Article/487436/fact-sheet-passaic-river-mainstem-and-tributaries-new-jer</t>
  </si>
  <si>
    <t>Hoboken Boiler and Terminal Repairs</t>
  </si>
  <si>
    <t>Jersey City City Hall Green Infrastructure Demonstration Projects</t>
  </si>
  <si>
    <t>Rain gardens and bioswales installed around Jersey City City Hall.</t>
  </si>
  <si>
    <t>Jersey City Green Infrastructure Demonstration Projects</t>
  </si>
  <si>
    <t>Rutgers Cooperative Extension Water Resources Program, PVSC, Jersey City, JCMUA</t>
  </si>
  <si>
    <t>Arlington Park rain garden completed 8/15/16. PS5 stormwater planters completed 2015. MLK drive tree planters/permeable pavement project in planning.</t>
  </si>
  <si>
    <t>http://water.rutgers.edu/Projects/Jersey%20City/JerseyCity.html</t>
  </si>
  <si>
    <t>PVSC Resiliency Projects</t>
  </si>
  <si>
    <t>Various resiliency projects at PVSC WWTP (WWTP Perimeter Floodwall, Stormwater Pumping Stations, and Stormwater Collection System).</t>
  </si>
  <si>
    <t>https://www.nj.gov/dep/dwq/pdf/20180118_NJWWRRAP_Workshop_07_JRotolo.pdf
https://www.nj.gov/pvsc/home/forms/pdf/Contract%20B203%20-%20PVSC%20Construction%20of%20Perimeter%20Floodwall,%20Stormwater%20Pumping%20Station,%20and%20Stormwater%20Collection%20Sy</t>
  </si>
  <si>
    <t>Jersey City Rain Gardens</t>
  </si>
  <si>
    <t>Green Acres, Jersey City</t>
  </si>
  <si>
    <t>Rain garden projects funded through Green Acres program at Lafayette Park, Bayside Park, and McGovern Park.</t>
  </si>
  <si>
    <t>Jesse Allen Park</t>
  </si>
  <si>
    <t>Construction of a stormwater detention tank beneath a new soccer/football field at Jesse Allen Park. The stormwater storage tank will store 1-1.25 inches of rainfall from the contributing area and release it to the combined sewer system after a storm. As of May 2021, the project was ready to issue request for bids on the third (final) phase of the park redevelopment.</t>
  </si>
  <si>
    <t>Newark NFWF Living Shoreline/Marsh Restoration</t>
  </si>
  <si>
    <t>NJDEP, NFWF</t>
  </si>
  <si>
    <t>A living shoreline will be constructed utilizing a stone revetment backed with a sand shoreline, and wetland restoration. The project is expected to stabilize and protect the wetland and upland areas from Newark Bay, raising and rebuilding areas experiencing the most severe erosion within the wetland and eradicating invasive species and regrading areas where invasive species are currently present. The project will also consist of tidal pools and planting clusters of woody vegetation at select locations to provide roosting, nesting, and foraging habitat for State threatened yellow and black crowned night herons. Bid released Q1 2020, further details not found. https://www.nj.gov/dep/oclup/case-studies-projects/nj-ecol-solution-projects.html</t>
  </si>
  <si>
    <t>Delayed?</t>
  </si>
  <si>
    <t>https://www.nj.gov/dep/oclup/case-studies-projects/nj-ecol-solution-projects.html</t>
  </si>
  <si>
    <t>Lincoln Elementary School Playground</t>
  </si>
  <si>
    <t>Incorporation of green infrastructure practices in new playground at Lincoln Elementary School. Project was nearing completion of design as of May 2021.</t>
  </si>
  <si>
    <t>Rebuild by Design Hudson River</t>
  </si>
  <si>
    <t>NJDEP/City of Hoboken</t>
  </si>
  <si>
    <t>https://www.nj.gov/dep/floodresilience/rbd-hudsonriver.htm
https://www.nj.gov/dep/floodresilience/docs/rbdh-construction-adv-20210823.pdf</t>
  </si>
  <si>
    <t>Hoboken Southwest Park (Block 12)</t>
  </si>
  <si>
    <t>Construction completed 2017, stores 200,000 gallons of water.</t>
  </si>
  <si>
    <t>Hoboken 7th and Jackson Street Park</t>
  </si>
  <si>
    <t>Construction completed 2020. Includes GI and underground detention systems to store 470,000 gallons of stormwater.</t>
  </si>
  <si>
    <t>Hoboken Northwest Resiliency Park</t>
  </si>
  <si>
    <t>www.hobokennj.gov/nwpark </t>
  </si>
  <si>
    <t>Hoboken PATH Station Hardening</t>
  </si>
  <si>
    <t>Flood protection measures at Hoboken PATH Station. Completion scheduled for August 2020 as per PANYNJ website.</t>
  </si>
  <si>
    <t>https://www.panynj.gov/port-authority/en/blogs/rail/recovered-from-sandy--hoboken-path-set-to-weather-the-next-storm.html</t>
  </si>
  <si>
    <t>Newark Doing Infrastructure Green (DIG)</t>
  </si>
  <si>
    <t>Newark DIG</t>
  </si>
  <si>
    <t>Various completed and in progress green infrastructure projects in Newark</t>
  </si>
  <si>
    <t>https://www.newarkdig.org/projects</t>
  </si>
  <si>
    <t>Newark Greenstreets</t>
  </si>
  <si>
    <t>Newark, CBOs</t>
  </si>
  <si>
    <t>Planted 1600+ trees in Newark</t>
  </si>
  <si>
    <t>http://www.newarkgreenstreets.org/</t>
  </si>
  <si>
    <t>Hoboken Yard Signal Power</t>
  </si>
  <si>
    <t>9th and Madison Infrastructure Improvements</t>
  </si>
  <si>
    <t>Hoboken, NHSA</t>
  </si>
  <si>
    <t>Sewer replacement, curb inlet replacement, road elevation, and water system improvements on Madison between 9th and 11th Streets</t>
  </si>
  <si>
    <t>https://www.hobokennj.gov/resources/9th-madison-infrastructure-upgrades</t>
  </si>
  <si>
    <t>Hudson-Bergen Light Rail Signals and Communications Repair</t>
  </si>
  <si>
    <t>Hoboken, Jersey City</t>
  </si>
  <si>
    <t>NHSA H6/H7 Storm Sewer Project</t>
  </si>
  <si>
    <t>NHSA</t>
  </si>
  <si>
    <t>This storm sewer project is being completed by NHSA as one of the various measures of its Long-term Control Plan. The project involves construction of separated storm sewers in the H6 and H7 sewer service areas in northern Hoboken, which will flow to the stormwater storage tank being constructed in Northwest Resiliency Park. Construction of storm sewers and a force main on 13th Street between Adams and Madison Streets was underway in January 2021, and later phases will include storm sewer construction in the surrounding streets. The project aims to reduce combined sewer overflows and mitigate street flooding in the sewer service areas.</t>
  </si>
  <si>
    <t>https://nixle.us/alert/8491794/</t>
  </si>
  <si>
    <t>Bayonne Ferry Terminal</t>
  </si>
  <si>
    <t>Bayonne, PANYNJ</t>
  </si>
  <si>
    <t>Future ferry terminal from Bayonne to New York City. 10-year lease approved in January 2020.</t>
  </si>
  <si>
    <t>https://hudsonreporter.com/2020/02/20/bayonne-ferry-terminal-lease-approved/</t>
  </si>
  <si>
    <t>NHSA Mitigation</t>
  </si>
  <si>
    <t>NHSA, NJ</t>
  </si>
  <si>
    <t>Various physical mitigation measures at NHSA administrative building, including floodwall in garage; installation of watertight doors, sump pump, and exhaust system in pipe tunnel; installation of removable barrier at exterior entrances; and a watertight conduit (source: RBD-HR Appendix F project list)</t>
  </si>
  <si>
    <t>Francis G. Fitzpatrick Park Upgrades</t>
  </si>
  <si>
    <t>https://hudsonreporter.com/2020/10/16/bayonne-breaks-ground-on-fitzpatrick-park-renovations/</t>
  </si>
  <si>
    <t>Jersey City Medical Center Flood Mitigation Project</t>
  </si>
  <si>
    <t>Private - RWJBarnabas Health</t>
  </si>
  <si>
    <t>Flood mitigation project to protect the perimeter of the Jersey City Medical Center, including vertically deployable flood barriers, concrete floodwalls, reinforced-waterproofed walls, flood doors, flood resistant glazing of glass, and stormwater management with underground pump stations. The construction contract was in the process of being awarded as of May 2021.</t>
  </si>
  <si>
    <t>Project documents; https://jerseydigs.com/jersey-city-medical-center-moves-forward-on-floodproofing-plan/</t>
  </si>
  <si>
    <t>22nd Street Underpass Flood Mitigation</t>
  </si>
  <si>
    <t>City of Bayonne</t>
  </si>
  <si>
    <t>Proposed modifications to city-owned street to alleviate hazard from flash floods, including green infrastructure and drainage improvements.</t>
  </si>
  <si>
    <t>Hudson County Hazard Mitigation Plan, 2020</t>
  </si>
  <si>
    <t>Rebuild by Design - Proposed Green Infrastructure</t>
  </si>
  <si>
    <t>Proposed green infrastructure installations as part of the Delay, Store, Discharge (or storm sewer modification) portion of the Rebuild by Design - Hudson River project.</t>
  </si>
  <si>
    <t>Collins Park Shoreline Stabilization</t>
  </si>
  <si>
    <t>The shoreline along Kill van Kull in Collins Park is eroding. The City of Bayonne plans to stabilize the existing rock revetment at the park. The park also has an ongoing remediation project involving chromate contamination, in which soils are being remediated, capped, and the ground elevation is being raised. The remediation is near complete, but shoreline stabilization has not yet begun.</t>
  </si>
  <si>
    <t>Hudson County Hazard Mitigation Plan, 2020; https://hudsonreporter.com/2020/09/03/dennis-collins-park-renovations-to-resume/</t>
  </si>
  <si>
    <t>Terrell Homes Redevelopment</t>
  </si>
  <si>
    <t>Newark Housing Authority</t>
  </si>
  <si>
    <t xml:space="preserve">Redevelopment of the buildings at Terrell Homes along with land elevation. The plans call for construction and replacement of the residential buildings at the site with mixed-use apartments, along with a waterfront community space and pedestrian connections to Essex County Riverfront Park. </t>
  </si>
  <si>
    <t>https://www.nj.com/essex/2021/05/housing-complex-is-deteriorating-city-says-but-tenants-say-leaving-is-not-so-simple.html</t>
  </si>
  <si>
    <t>NHSA H1 and H5 Flood Pumps</t>
  </si>
  <si>
    <t>84 MGD wet weather pumping station (H1 Pump Station) constructed on Observer Highway in 2011/2012 to alleviate flooding in southwest Hoboken. 80 MGD wet weather pumping station constructed on 11th Street at Hudson Street (H5 Pump Station) in 2016 to alleviate flooding in northwest Hoboken.</t>
  </si>
  <si>
    <t>Hoboken NJ Transit Terminal Accessibility and Resiliency Improvements</t>
  </si>
  <si>
    <t>Flood protecion by sealing stairway entrances at Hoboken Terminal.</t>
  </si>
  <si>
    <t>NJTPA Plan 2045, RBD-HR Appendix F of FEIS</t>
  </si>
  <si>
    <t>Madison Substation Upgrade Project</t>
  </si>
  <si>
    <t>PSE&amp;G</t>
  </si>
  <si>
    <t xml:space="preserve">Combination of 2 substations (Marshall and Madison Street substations) into 1 elevated Madison Street substation. The Madison Street Substation was constructed and fully operational by Fall of 2020, with sitework remaining to be completed as of March 2021. The Marshall Street substation will be decommissioned and the site repurposed. A 3rd electrical substation was noted as being elevated in Hoboken but details have not been found. Part of PSE&amp;G's larger Energy Strong Program, which includes elevation/relocation of assets and other resiliency improvements to gas and electricity infrastructure across their systems. </t>
  </si>
  <si>
    <t>https://www.psegtransmission.com/sites/default/files/file/files/Energy_Strong_II.pdf
https://www.psegtransmission.com/reliability-projects/69kv-initiative/town/hoboken</t>
  </si>
  <si>
    <t>Ferry Street Pedestrian Safety Improvements from Alyea Street to Lexington Street</t>
  </si>
  <si>
    <t>Incorporated tree pits in pedestrian safety improvements along Ferry Street. Funded by NJTPA / NJDOT. As of January 2021, awaiting review from NJDOT to provide funding for construction.</t>
  </si>
  <si>
    <t>https://arcadiso365.sharepoint.com/:b:/r/teams/ResilientNJ-INTERNALProjectTeam/Shared%20Documents/Jersey%20City/Task%201%20-%20Planning%20Context/Background%20Documents/GI/Ferry%20St%20Plans.pdf?csf=1&amp;web=1&amp;e=Ta6tau</t>
  </si>
  <si>
    <t>Washington Street Rehabilitation and Redesign Project</t>
  </si>
  <si>
    <t>Water system improvements and roadway reconstruction on Washington Street across Hoboken. 15 rain gardens constructed at intersections.</t>
  </si>
  <si>
    <t>The Embankment</t>
  </si>
  <si>
    <t>Embankment Preservation Coalition</t>
  </si>
  <si>
    <t>Proposed transformation of the former Harsimus Branch rail structure to a green corridor with pedestrian access and bike lanes and a mix of active and passive green landscapes. The vision is for the Embankment to contribute to a larger greenway network in Jersey City as part of the East Coast Greenway.</t>
  </si>
  <si>
    <t>https://embankment.org/vision.html#vision-section-vision</t>
  </si>
  <si>
    <t>Bergen Arches</t>
  </si>
  <si>
    <t>Proposed transformation of the former Erie Railroad trench into a greenway that would connect to the Embankment and Essex-Hudson Greenway to create a larger greenway network in Jersey City,</t>
  </si>
  <si>
    <t>https://www.bergenarches.com/future</t>
  </si>
  <si>
    <t>South Street Area Drainage System Improvements</t>
  </si>
  <si>
    <t>Newark Department of Water &amp; Sewer</t>
  </si>
  <si>
    <t>Various drainage system improvements to the South Street area including roadway resurfacing, sidewalk / curb / ADA curb ramp improvements, sewer replacement with oversized pipes, a pump station, and new drainage inlets, manholes, and pipes. Green infrastructure was installed on Avenue A, the intersection of South and Adams Streets, and along South Street. Project completed in 2021.</t>
  </si>
  <si>
    <t>https://www.estormwater.com/commercialindustrial-storm-water/commercial-water-greening-ironbound</t>
  </si>
  <si>
    <t>RESILIENT NENJ - PAST AND ONGOING RESILIENCE CAPITAL PROJECTS</t>
  </si>
  <si>
    <t>Constable Hook Barrier</t>
  </si>
  <si>
    <t>Link/Source if applicable</t>
  </si>
  <si>
    <t>Explore construction of a flood barrier in Constable Hook to cut-off coastal storm surge pathways</t>
  </si>
  <si>
    <t>Integrate waterfront resilience / elevation into Bergen Point</t>
  </si>
  <si>
    <r>
      <t xml:space="preserve">Contributes towards addressing $1.5 billion in possible losses in Newark from the modeled future storm surge event, alongside </t>
    </r>
    <r>
      <rPr>
        <b/>
        <sz val="10"/>
        <color theme="1"/>
        <rFont val="Arial"/>
        <family val="2"/>
      </rPr>
      <t xml:space="preserve">Doremus Flood Barriers </t>
    </r>
    <r>
      <rPr>
        <sz val="10"/>
        <color theme="1"/>
        <rFont val="Arial"/>
        <family val="2"/>
      </rPr>
      <t xml:space="preserve">and </t>
    </r>
    <r>
      <rPr>
        <b/>
        <sz val="10"/>
        <color theme="1"/>
        <rFont val="Arial"/>
        <family val="2"/>
      </rPr>
      <t>Doremus Area Road Raising</t>
    </r>
  </si>
  <si>
    <r>
      <t xml:space="preserve">Contributes towards addressing $1.5 billion in possible losses in Newark from the modeled future storm surge event, alongside </t>
    </r>
    <r>
      <rPr>
        <b/>
        <sz val="10"/>
        <color theme="1"/>
        <rFont val="Arial"/>
        <family val="2"/>
      </rPr>
      <t xml:space="preserve">Doremus Area Road Raising </t>
    </r>
    <r>
      <rPr>
        <sz val="10"/>
        <color theme="1"/>
        <rFont val="Arial"/>
        <family val="2"/>
      </rPr>
      <t xml:space="preserve">and </t>
    </r>
    <r>
      <rPr>
        <b/>
        <sz val="10"/>
        <color theme="1"/>
        <rFont val="Arial"/>
        <family val="2"/>
      </rPr>
      <t>Passaic Riverfront Bulkhead Raising (during replacement and repair)</t>
    </r>
  </si>
  <si>
    <r>
      <t xml:space="preserve">Contributes towards addressing $1.5 billion in possible losses in Newark from the modeled future storm surge event, alongside </t>
    </r>
    <r>
      <rPr>
        <b/>
        <sz val="10"/>
        <color theme="1"/>
        <rFont val="Arial"/>
        <family val="2"/>
      </rPr>
      <t xml:space="preserve">Passaic Riverfront Bulkhead Raising (during replacement and repair) </t>
    </r>
    <r>
      <rPr>
        <sz val="10"/>
        <color theme="1"/>
        <rFont val="Arial"/>
        <family val="2"/>
      </rPr>
      <t xml:space="preserve">and </t>
    </r>
    <r>
      <rPr>
        <b/>
        <sz val="10"/>
        <color theme="1"/>
        <rFont val="Arial"/>
        <family val="2"/>
      </rPr>
      <t>Doremus Flood Barriers</t>
    </r>
  </si>
  <si>
    <t>Elevation of signal equipment at Hoboken Terminal Tower. Elevation of substation for Hoboken Terminal's House Power to the second floor of the Immigrant/Pullman building. Construction complete 2022.</t>
  </si>
  <si>
    <t>Almost complete (2022)</t>
  </si>
  <si>
    <t>Completed 2020. Construction of resilient repairs to Hoboken Boiler System that provides heat/hot water to Terminal Building.</t>
  </si>
  <si>
    <t>Construction.</t>
  </si>
  <si>
    <t>Resilient design and construction of signal devices, cabling, and associated systems at Hoboken Yard. Project under construction as of 2022.</t>
  </si>
  <si>
    <t>Elevation of Central Instrument House that controls switch movements for HBLR. Project under construction as of 2022.</t>
  </si>
  <si>
    <t>LTCP PROJECTS - SEE APPENDIX G</t>
  </si>
  <si>
    <t>--</t>
  </si>
  <si>
    <t>New park amenities, such as new playgrounds, constructed at the park. The park renovations included construction of a separate storm sewer along Avenue C from 26th Street to 28th Street to alleviate flooding in the neighborhood, and construction of a cistern for stormwater storage beneath the park. Construction began in October of 2020 and completed in December 2021. The project was partially funded by a Hudson County Open Space Trust Fund Grant and funding through the New Jersey Water Bank state revolving fund.</t>
  </si>
  <si>
    <t>Delay, Store, Discharge (or separate storm sewer modification) portion involves stormwater storage and green infrastructure. Stormwater management systems are proposed at Hoboken Housing Authority site and Block 10 site. Resist portion, managed by NJDEP, involves construction of flood structure / berm in Hoboken, Jersey City, and Weehawken. Resist portion in 100% design as of Spring 2021, anticipated completion Fall 2025. Work for sewer system modifications (SSM) to separate sewers in southeast Hoboken (South Work Area) began in May 2021 and is expected to continue through October 2021 (Newark from Sinatra Drive to Hudson, River from Newark to Hudson, Hudson from Hudson Pl to Observer Hwy). Work for sewer separation in northwest Hoboken began in July 2021 and is expected to be completed in April 2022 (Hudson Street from 12th to 15th St and 14th St from Hudson to Washington)</t>
  </si>
  <si>
    <t>Construction activities began September 2019. Will store 1 MG of water in storage structure + 750,000 gallons in green infrastructure.</t>
  </si>
  <si>
    <t>Reduce impervious surfaces and improve conveyance through green infrastructure (Stormwater-05)</t>
  </si>
  <si>
    <t>Direct stormwater to deep storage and conveyance infrastructure (Stormwater-02)</t>
  </si>
  <si>
    <t>Separate stormwater to safe, dedicated outfalls (Stormwater-01)</t>
  </si>
  <si>
    <t>Reduce stormwater volume through stormwater management sites (Stormwater-04)</t>
  </si>
  <si>
    <t>Improve and restore natural Stormwater corridors (Stormwater-03)</t>
  </si>
  <si>
    <t>Improve and restore natural drainage corridors (Stormwater-03)</t>
  </si>
  <si>
    <t>Raise and strengthen Hudson River Waterfront Walkway - Port Liberte</t>
  </si>
  <si>
    <t>Raise and strengthen Hudson River Waterfront Walkway - Downtown</t>
  </si>
  <si>
    <t>NJ Turnpike Flood Barriers and Gates</t>
  </si>
  <si>
    <t>Rebuild by Design Resist Structure</t>
  </si>
  <si>
    <t>Continue to plan and implement resiliency parks</t>
  </si>
  <si>
    <t>Hoboken has several ongoing or planned resiliency park projects that will create parks that incorporate stormwater storage and green infrastructure. These include the ongoing Northwest Resiliency Park project and planned parks at Block 10 (Southwest Park expansion), 800 Monroe, and at the Hoboken Housing Authority property.</t>
  </si>
  <si>
    <t>Rainfall flooding primarily, although also contributes to mitigation of coastal flooding</t>
  </si>
  <si>
    <t>RESILIENT NENJ - PAST AND ONGOING NON-PHYSICAL ACTIONS</t>
  </si>
  <si>
    <t>Name</t>
  </si>
  <si>
    <t>Entity or Entities</t>
  </si>
  <si>
    <t>Rebuild by Design, BRIC.</t>
  </si>
  <si>
    <t>Most funding for these projects has already been secured.</t>
  </si>
  <si>
    <t>Varies by site, either design or construction.</t>
  </si>
  <si>
    <t>N/A - these projects are advancing.</t>
  </si>
  <si>
    <r>
      <t xml:space="preserve">Contributes towards addressing $43 million in possible losses from the modeled future storm surge event, alongside </t>
    </r>
    <r>
      <rPr>
        <b/>
        <sz val="10"/>
        <color theme="1"/>
        <rFont val="Arial"/>
        <family val="2"/>
      </rPr>
      <t>Raise Hackensack River Greenway</t>
    </r>
    <r>
      <rPr>
        <sz val="10"/>
        <color theme="1"/>
        <rFont val="Arial"/>
        <family val="2"/>
      </rPr>
      <t xml:space="preserve">, </t>
    </r>
    <r>
      <rPr>
        <b/>
        <sz val="10"/>
        <color theme="1"/>
        <rFont val="Arial"/>
        <family val="2"/>
      </rPr>
      <t xml:space="preserve">Construct Raised Walkway along Route 440, </t>
    </r>
    <r>
      <rPr>
        <sz val="10"/>
        <color theme="1"/>
        <rFont val="Arial"/>
        <family val="2"/>
      </rPr>
      <t>and</t>
    </r>
    <r>
      <rPr>
        <b/>
        <sz val="10"/>
        <color theme="1"/>
        <rFont val="Arial"/>
        <family val="2"/>
      </rPr>
      <t xml:space="preserve"> Jersey City Wetland Restoration</t>
    </r>
  </si>
  <si>
    <r>
      <t>Recommended to be paired with</t>
    </r>
    <r>
      <rPr>
        <b/>
        <sz val="10"/>
        <color theme="1"/>
        <rFont val="Arial"/>
        <family val="2"/>
      </rPr>
      <t xml:space="preserve"> Doremus Area Road Raising</t>
    </r>
    <r>
      <rPr>
        <sz val="10"/>
        <color theme="1"/>
        <rFont val="Arial"/>
        <family val="2"/>
      </rPr>
      <t xml:space="preserve"> and </t>
    </r>
    <r>
      <rPr>
        <b/>
        <sz val="10"/>
        <color theme="1"/>
        <rFont val="Arial"/>
        <family val="2"/>
      </rPr>
      <t>Passaic Riverfront Bulkhead Raising (during replacement and repair)</t>
    </r>
  </si>
  <si>
    <r>
      <t xml:space="preserve">Recommended to be paired with </t>
    </r>
    <r>
      <rPr>
        <b/>
        <sz val="10"/>
        <color theme="1"/>
        <rFont val="Arial"/>
        <family val="2"/>
      </rPr>
      <t xml:space="preserve">Passaic Riverfront Bulkhead Raising (during replacement and repair) </t>
    </r>
    <r>
      <rPr>
        <sz val="10"/>
        <color theme="1"/>
        <rFont val="Arial"/>
        <family val="2"/>
      </rPr>
      <t xml:space="preserve">and </t>
    </r>
    <r>
      <rPr>
        <b/>
        <sz val="10"/>
        <color theme="1"/>
        <rFont val="Arial"/>
        <family val="2"/>
      </rPr>
      <t>Doremus Flood Barriers</t>
    </r>
  </si>
  <si>
    <r>
      <t xml:space="preserve">Recommended to be paired with </t>
    </r>
    <r>
      <rPr>
        <b/>
        <sz val="10"/>
        <color theme="1"/>
        <rFont val="Arial"/>
        <family val="2"/>
      </rPr>
      <t xml:space="preserve">Doremus Flood Barriers </t>
    </r>
    <r>
      <rPr>
        <sz val="10"/>
        <color theme="1"/>
        <rFont val="Arial"/>
        <family val="2"/>
      </rPr>
      <t xml:space="preserve">and </t>
    </r>
    <r>
      <rPr>
        <b/>
        <sz val="10"/>
        <color theme="1"/>
        <rFont val="Arial"/>
        <family val="2"/>
      </rPr>
      <t>Doremus Area Road Raising</t>
    </r>
  </si>
  <si>
    <r>
      <t xml:space="preserve">Recommended to be paired with </t>
    </r>
    <r>
      <rPr>
        <b/>
        <sz val="10"/>
        <color theme="1"/>
        <rFont val="Arial"/>
        <family val="2"/>
      </rPr>
      <t>Raise Hackensack River Greenway</t>
    </r>
    <r>
      <rPr>
        <sz val="10"/>
        <color theme="1"/>
        <rFont val="Arial"/>
        <family val="2"/>
      </rPr>
      <t xml:space="preserve">, </t>
    </r>
    <r>
      <rPr>
        <b/>
        <sz val="10"/>
        <color theme="1"/>
        <rFont val="Arial"/>
        <family val="2"/>
      </rPr>
      <t>Construct Raised Walkway along Route 440</t>
    </r>
    <r>
      <rPr>
        <sz val="10"/>
        <color theme="1"/>
        <rFont val="Arial"/>
        <family val="2"/>
      </rPr>
      <t xml:space="preserve">, and </t>
    </r>
    <r>
      <rPr>
        <b/>
        <sz val="10"/>
        <color theme="1"/>
        <rFont val="Arial"/>
        <family val="2"/>
      </rPr>
      <t>Jersey City Wetland Restoration</t>
    </r>
  </si>
  <si>
    <r>
      <t xml:space="preserve">Contributes towards addressing $43 million in possible losses from the modeled future storm surge event, alongside </t>
    </r>
    <r>
      <rPr>
        <b/>
        <sz val="10"/>
        <color theme="1"/>
        <rFont val="Arial"/>
        <family val="2"/>
      </rPr>
      <t>Road Raising Around Lincoln Park</t>
    </r>
    <r>
      <rPr>
        <sz val="10"/>
        <color theme="1"/>
        <rFont val="Arial"/>
        <family val="2"/>
      </rPr>
      <t xml:space="preserve">, </t>
    </r>
    <r>
      <rPr>
        <b/>
        <sz val="10"/>
        <color theme="1"/>
        <rFont val="Arial"/>
        <family val="2"/>
      </rPr>
      <t xml:space="preserve">Construct Raised Walkway along Route 440, </t>
    </r>
    <r>
      <rPr>
        <sz val="10"/>
        <color theme="1"/>
        <rFont val="Arial"/>
        <family val="2"/>
      </rPr>
      <t>and</t>
    </r>
    <r>
      <rPr>
        <b/>
        <sz val="10"/>
        <color theme="1"/>
        <rFont val="Arial"/>
        <family val="2"/>
      </rPr>
      <t xml:space="preserve"> Jersey City Wetland Restoration</t>
    </r>
  </si>
  <si>
    <r>
      <t xml:space="preserve">Recommended to be paired with </t>
    </r>
    <r>
      <rPr>
        <b/>
        <sz val="10"/>
        <color theme="1"/>
        <rFont val="Arial"/>
        <family val="2"/>
      </rPr>
      <t>Road Raising Around Lincoln Park</t>
    </r>
    <r>
      <rPr>
        <sz val="10"/>
        <color theme="1"/>
        <rFont val="Arial"/>
        <family val="2"/>
      </rPr>
      <t xml:space="preserve">, </t>
    </r>
    <r>
      <rPr>
        <b/>
        <sz val="10"/>
        <color theme="1"/>
        <rFont val="Arial"/>
        <family val="2"/>
      </rPr>
      <t>Construct Raised Walkway along Route 440</t>
    </r>
    <r>
      <rPr>
        <sz val="10"/>
        <color theme="1"/>
        <rFont val="Arial"/>
        <family val="2"/>
      </rPr>
      <t xml:space="preserve">, and </t>
    </r>
    <r>
      <rPr>
        <b/>
        <sz val="10"/>
        <color theme="1"/>
        <rFont val="Arial"/>
        <family val="2"/>
      </rPr>
      <t>Jersey City Wetland Restoration</t>
    </r>
  </si>
  <si>
    <r>
      <t xml:space="preserve">Contributes towards addressing $43 million in possible losses from the modeled future storm surge event, alongside </t>
    </r>
    <r>
      <rPr>
        <b/>
        <sz val="10"/>
        <color theme="1"/>
        <rFont val="Arial"/>
        <family val="2"/>
      </rPr>
      <t>Road Raising Around Lincoln Park</t>
    </r>
    <r>
      <rPr>
        <sz val="10"/>
        <color theme="1"/>
        <rFont val="Arial"/>
        <family val="2"/>
      </rPr>
      <t xml:space="preserve">, </t>
    </r>
    <r>
      <rPr>
        <b/>
        <sz val="10"/>
        <color theme="1"/>
        <rFont val="Arial"/>
        <family val="2"/>
      </rPr>
      <t xml:space="preserve">Raise Hackensack River Greenway, </t>
    </r>
    <r>
      <rPr>
        <sz val="10"/>
        <color theme="1"/>
        <rFont val="Arial"/>
        <family val="2"/>
      </rPr>
      <t>and</t>
    </r>
    <r>
      <rPr>
        <b/>
        <sz val="10"/>
        <color theme="1"/>
        <rFont val="Arial"/>
        <family val="2"/>
      </rPr>
      <t xml:space="preserve"> Jersey City Wetland Restoration</t>
    </r>
  </si>
  <si>
    <r>
      <t xml:space="preserve">Recommended to be paired with </t>
    </r>
    <r>
      <rPr>
        <b/>
        <sz val="10"/>
        <color theme="1"/>
        <rFont val="Arial"/>
        <family val="2"/>
      </rPr>
      <t>Road Raising Around Lincoln Park</t>
    </r>
    <r>
      <rPr>
        <sz val="10"/>
        <color theme="1"/>
        <rFont val="Arial"/>
        <family val="2"/>
      </rPr>
      <t xml:space="preserve">, </t>
    </r>
    <r>
      <rPr>
        <b/>
        <sz val="10"/>
        <color theme="1"/>
        <rFont val="Arial"/>
        <family val="2"/>
      </rPr>
      <t>Raise Hackensack River Greenway</t>
    </r>
    <r>
      <rPr>
        <sz val="10"/>
        <color theme="1"/>
        <rFont val="Arial"/>
        <family val="2"/>
      </rPr>
      <t xml:space="preserve">, and </t>
    </r>
    <r>
      <rPr>
        <b/>
        <sz val="10"/>
        <color theme="1"/>
        <rFont val="Arial"/>
        <family val="2"/>
      </rPr>
      <t>Jersey City Wetland Restoration</t>
    </r>
  </si>
  <si>
    <r>
      <t xml:space="preserve">Contributes towards addressing $43 million in possible losses from the modeled future storm surge event, alongside </t>
    </r>
    <r>
      <rPr>
        <b/>
        <sz val="10"/>
        <color theme="1"/>
        <rFont val="Arial"/>
        <family val="2"/>
      </rPr>
      <t>Road Raising Around Lincoln Park</t>
    </r>
    <r>
      <rPr>
        <sz val="10"/>
        <color theme="1"/>
        <rFont val="Arial"/>
        <family val="2"/>
      </rPr>
      <t xml:space="preserve">, </t>
    </r>
    <r>
      <rPr>
        <b/>
        <sz val="10"/>
        <color theme="1"/>
        <rFont val="Arial"/>
        <family val="2"/>
      </rPr>
      <t xml:space="preserve">Raise Hackensack River Greenway, </t>
    </r>
    <r>
      <rPr>
        <sz val="10"/>
        <color theme="1"/>
        <rFont val="Arial"/>
        <family val="2"/>
      </rPr>
      <t>and</t>
    </r>
    <r>
      <rPr>
        <b/>
        <sz val="10"/>
        <color theme="1"/>
        <rFont val="Arial"/>
        <family val="2"/>
      </rPr>
      <t xml:space="preserve"> Construct Raised Walkway Along Route 440.</t>
    </r>
  </si>
  <si>
    <r>
      <t xml:space="preserve">Recommended to be paired with </t>
    </r>
    <r>
      <rPr>
        <b/>
        <sz val="10"/>
        <color theme="1"/>
        <rFont val="Arial"/>
        <family val="2"/>
      </rPr>
      <t>Road Raising Around Lincoln Park</t>
    </r>
    <r>
      <rPr>
        <sz val="10"/>
        <color theme="1"/>
        <rFont val="Arial"/>
        <family val="2"/>
      </rPr>
      <t xml:space="preserve">, </t>
    </r>
    <r>
      <rPr>
        <b/>
        <sz val="10"/>
        <color theme="1"/>
        <rFont val="Arial"/>
        <family val="2"/>
      </rPr>
      <t>Raise Hackensack River Greenway</t>
    </r>
    <r>
      <rPr>
        <sz val="10"/>
        <color theme="1"/>
        <rFont val="Arial"/>
        <family val="2"/>
      </rPr>
      <t xml:space="preserve">, and </t>
    </r>
    <r>
      <rPr>
        <b/>
        <sz val="10"/>
        <color theme="1"/>
        <rFont val="Arial"/>
        <family val="2"/>
      </rPr>
      <t>Construct Raised Walkway Along Route 440.</t>
    </r>
  </si>
  <si>
    <t>Estimated to avoid $8.2 billion in possible losses in Jersey City from the modeled future storm surge event.</t>
  </si>
  <si>
    <t>Estimated to avoid $6.4 billion in possible losses in Hoboken from the modeled future storm surge event.</t>
  </si>
  <si>
    <t>Estimated to avoid $36 million in possible losses from the modeled future storm surge event.</t>
  </si>
  <si>
    <t>Estimated to avoid $190 million in possible losses in Bayonne from the modeled future storm surge event.</t>
  </si>
  <si>
    <t>Estimated to avoid $430 million in possible losses in Bayonne from the modeled future storm surge event.</t>
  </si>
  <si>
    <t>Estimated to avoid $220 million in possible losses in Newark from the modeled future storm surge event.</t>
  </si>
  <si>
    <r>
      <t xml:space="preserve">Contributes towards addressing $170 million in possible losses from the modeled future storm surge event, alongside </t>
    </r>
    <r>
      <rPr>
        <b/>
        <sz val="10"/>
        <color theme="1"/>
        <rFont val="Arial"/>
        <family val="2"/>
      </rPr>
      <t>Integrate Waterfront Raising with Redevelopment - Newark Bay</t>
    </r>
  </si>
  <si>
    <r>
      <t xml:space="preserve">Recommended to be paired with </t>
    </r>
    <r>
      <rPr>
        <b/>
        <sz val="10"/>
        <color theme="1"/>
        <rFont val="Arial"/>
        <family val="2"/>
      </rPr>
      <t>Integrate Waterfront Raising with Redevelopment - Newark Bay</t>
    </r>
  </si>
  <si>
    <r>
      <t xml:space="preserve">Contributes towards addressing $170 million in possible losses from the modeled future storm surge event, alongside </t>
    </r>
    <r>
      <rPr>
        <b/>
        <sz val="10"/>
        <color theme="1"/>
        <rFont val="Arial"/>
        <family val="2"/>
      </rPr>
      <t>Integrate Waterfront Resilience / Elevation into Bergen Point.</t>
    </r>
  </si>
  <si>
    <r>
      <t xml:space="preserve">Recommended to be paired with </t>
    </r>
    <r>
      <rPr>
        <b/>
        <sz val="10"/>
        <color theme="1"/>
        <rFont val="Arial"/>
        <family val="2"/>
      </rPr>
      <t>Integrate Waterfront Resilience / Elevation into Bergen Point</t>
    </r>
  </si>
  <si>
    <t>Estimated to avoid $4.7 billion in possible losses in Newark from the modeled future storm surge event.</t>
  </si>
  <si>
    <t>Estimated to avoid $32 million in possible losses in Jersey City from the modeled future storm surge event.</t>
  </si>
  <si>
    <t>Estimated to avoid $1.3 million in possible losses in Bayonne from the modeled future storm surge event.</t>
  </si>
  <si>
    <r>
      <t xml:space="preserve">Recommended to be implemented in conjunction with  </t>
    </r>
    <r>
      <rPr>
        <b/>
        <sz val="10"/>
        <color theme="1"/>
        <rFont val="Arial"/>
        <family val="2"/>
      </rPr>
      <t xml:space="preserve">Constable Hook Barrier, East 22nd Street Road Raising, Raise existing walkway - New York Bay, </t>
    </r>
    <r>
      <rPr>
        <sz val="10"/>
        <color theme="1"/>
        <rFont val="Arial"/>
        <family val="2"/>
      </rPr>
      <t>and</t>
    </r>
    <r>
      <rPr>
        <b/>
        <sz val="10"/>
        <color theme="1"/>
        <rFont val="Arial"/>
        <family val="2"/>
      </rPr>
      <t xml:space="preserve"> Bayonne Wetland Restoration. </t>
    </r>
  </si>
  <si>
    <r>
      <t xml:space="preserve">Estimated to contribute towards addressing $550 million in possible losses from the modeled future storm surge event, alongside </t>
    </r>
    <r>
      <rPr>
        <b/>
        <sz val="10"/>
        <color theme="1"/>
        <rFont val="Arial"/>
        <family val="2"/>
      </rPr>
      <t xml:space="preserve">Constable Hook Barrier, East 22nd Street Road Raising, Raise existing walkway - New York Bay, </t>
    </r>
    <r>
      <rPr>
        <sz val="10"/>
        <color theme="1"/>
        <rFont val="Arial"/>
        <family val="2"/>
      </rPr>
      <t>and</t>
    </r>
    <r>
      <rPr>
        <b/>
        <sz val="10"/>
        <color theme="1"/>
        <rFont val="Arial"/>
        <family val="2"/>
      </rPr>
      <t xml:space="preserve"> Bayonne Wetland Restoration</t>
    </r>
    <r>
      <rPr>
        <sz val="10"/>
        <color theme="1"/>
        <rFont val="Arial"/>
        <family val="2"/>
      </rPr>
      <t>.</t>
    </r>
  </si>
  <si>
    <r>
      <t xml:space="preserve">Estimated to contribute towards addressing $550 million in possible losses from the modeled future storm surge event, alongside </t>
    </r>
    <r>
      <rPr>
        <b/>
        <sz val="10"/>
        <color theme="1"/>
        <rFont val="Arial"/>
        <family val="2"/>
      </rPr>
      <t xml:space="preserve">Route 440 and Rail Corridor Flood Protections, East 22nd Street Road Raising, Raise existing walkway - New York Bay, </t>
    </r>
    <r>
      <rPr>
        <sz val="10"/>
        <color theme="1"/>
        <rFont val="Arial"/>
        <family val="2"/>
      </rPr>
      <t>and</t>
    </r>
    <r>
      <rPr>
        <b/>
        <sz val="10"/>
        <color theme="1"/>
        <rFont val="Arial"/>
        <family val="2"/>
      </rPr>
      <t xml:space="preserve"> Bayonne Wetland Restoration</t>
    </r>
    <r>
      <rPr>
        <sz val="10"/>
        <color theme="1"/>
        <rFont val="Arial"/>
        <family val="2"/>
      </rPr>
      <t>.</t>
    </r>
  </si>
  <si>
    <r>
      <t xml:space="preserve">Recommended to be implemented in conjunction with  </t>
    </r>
    <r>
      <rPr>
        <b/>
        <sz val="10"/>
        <color theme="1"/>
        <rFont val="Arial"/>
        <family val="2"/>
      </rPr>
      <t xml:space="preserve">Route 440 and Rail Corridor Flood Protections, East 22nd Street Road Raising, Raise existing walkway - New York Bay, </t>
    </r>
    <r>
      <rPr>
        <sz val="10"/>
        <color theme="1"/>
        <rFont val="Arial"/>
        <family val="2"/>
      </rPr>
      <t>and</t>
    </r>
    <r>
      <rPr>
        <b/>
        <sz val="10"/>
        <color theme="1"/>
        <rFont val="Arial"/>
        <family val="2"/>
      </rPr>
      <t xml:space="preserve"> Bayonne Wetland Restoration. </t>
    </r>
  </si>
  <si>
    <r>
      <t xml:space="preserve">Estimated to contribute towards addressing $550 million in possible losses from the modeled future storm surge event, alongside </t>
    </r>
    <r>
      <rPr>
        <b/>
        <sz val="10"/>
        <color theme="1"/>
        <rFont val="Arial"/>
        <family val="2"/>
      </rPr>
      <t xml:space="preserve">Route 440 and Rail Corridor Flood Protections, Constable Hook Barrier, Raise existing walkway - New York Bay, </t>
    </r>
    <r>
      <rPr>
        <sz val="10"/>
        <color theme="1"/>
        <rFont val="Arial"/>
        <family val="2"/>
      </rPr>
      <t>and</t>
    </r>
    <r>
      <rPr>
        <b/>
        <sz val="10"/>
        <color theme="1"/>
        <rFont val="Arial"/>
        <family val="2"/>
      </rPr>
      <t xml:space="preserve"> Bayonne Wetland Restoration</t>
    </r>
    <r>
      <rPr>
        <sz val="10"/>
        <color theme="1"/>
        <rFont val="Arial"/>
        <family val="2"/>
      </rPr>
      <t>.</t>
    </r>
  </si>
  <si>
    <r>
      <t xml:space="preserve">Recommended to be implemented in conjunction with  </t>
    </r>
    <r>
      <rPr>
        <b/>
        <sz val="10"/>
        <color theme="1"/>
        <rFont val="Arial"/>
        <family val="2"/>
      </rPr>
      <t xml:space="preserve">Route 440 and Rail Corridor Flood Protections, East Constable Hook Barrier, Raise existing walkway - New York Bay, </t>
    </r>
    <r>
      <rPr>
        <sz val="10"/>
        <color theme="1"/>
        <rFont val="Arial"/>
        <family val="2"/>
      </rPr>
      <t>and</t>
    </r>
    <r>
      <rPr>
        <b/>
        <sz val="10"/>
        <color theme="1"/>
        <rFont val="Arial"/>
        <family val="2"/>
      </rPr>
      <t xml:space="preserve"> Bayonne Wetland Restoration. </t>
    </r>
  </si>
  <si>
    <r>
      <t xml:space="preserve">Estimated to contribute towards addressing $550 million in possible losses from the modeled future storm surge event, alongside </t>
    </r>
    <r>
      <rPr>
        <b/>
        <sz val="10"/>
        <color theme="1"/>
        <rFont val="Arial"/>
        <family val="2"/>
      </rPr>
      <t xml:space="preserve">Route 440 and Rail Corridor Flood Protections, Constable Hook Barrier, East 22nd St Road Raising, </t>
    </r>
    <r>
      <rPr>
        <sz val="10"/>
        <color theme="1"/>
        <rFont val="Arial"/>
        <family val="2"/>
      </rPr>
      <t>and</t>
    </r>
    <r>
      <rPr>
        <b/>
        <sz val="10"/>
        <color theme="1"/>
        <rFont val="Arial"/>
        <family val="2"/>
      </rPr>
      <t xml:space="preserve"> Bayonne Wetland Restoration</t>
    </r>
    <r>
      <rPr>
        <sz val="10"/>
        <color theme="1"/>
        <rFont val="Arial"/>
        <family val="2"/>
      </rPr>
      <t>.</t>
    </r>
  </si>
  <si>
    <r>
      <t xml:space="preserve">Recommended to be implemented in conjunction with  </t>
    </r>
    <r>
      <rPr>
        <b/>
        <sz val="10"/>
        <color theme="1"/>
        <rFont val="Arial"/>
        <family val="2"/>
      </rPr>
      <t xml:space="preserve">Route 440 and Rail Corridor Flood Protections, East Constable Hook Barrier, East 22nd St Road Raising, </t>
    </r>
    <r>
      <rPr>
        <sz val="10"/>
        <color theme="1"/>
        <rFont val="Arial"/>
        <family val="2"/>
      </rPr>
      <t>and</t>
    </r>
    <r>
      <rPr>
        <b/>
        <sz val="10"/>
        <color theme="1"/>
        <rFont val="Arial"/>
        <family val="2"/>
      </rPr>
      <t xml:space="preserve"> Bayonne Wetland Restoration. </t>
    </r>
  </si>
  <si>
    <r>
      <t xml:space="preserve">Estimated to contribute towards addressing $550 million in possible losses from the modeled future storm surge event, alongside </t>
    </r>
    <r>
      <rPr>
        <b/>
        <sz val="10"/>
        <color theme="1"/>
        <rFont val="Arial"/>
        <family val="2"/>
      </rPr>
      <t xml:space="preserve">Route 440 and Rail Corridor Flood Protections, Constable Hook Barrier, East 22nd St Road Raising, </t>
    </r>
    <r>
      <rPr>
        <sz val="10"/>
        <color theme="1"/>
        <rFont val="Arial"/>
        <family val="2"/>
      </rPr>
      <t>and</t>
    </r>
    <r>
      <rPr>
        <b/>
        <sz val="10"/>
        <color theme="1"/>
        <rFont val="Arial"/>
        <family val="2"/>
      </rPr>
      <t xml:space="preserve"> Raise Existing Walkway - New York Bay</t>
    </r>
    <r>
      <rPr>
        <sz val="10"/>
        <color theme="1"/>
        <rFont val="Arial"/>
        <family val="2"/>
      </rPr>
      <t>.</t>
    </r>
  </si>
  <si>
    <r>
      <t xml:space="preserve">Recommended to be implemented in conjunction with  </t>
    </r>
    <r>
      <rPr>
        <b/>
        <sz val="10"/>
        <color theme="1"/>
        <rFont val="Arial"/>
        <family val="2"/>
      </rPr>
      <t xml:space="preserve">Route 440 and Rail Corridor Flood Protections, East Constable Hook Barrier, East 22nd St Road Raising, </t>
    </r>
    <r>
      <rPr>
        <sz val="10"/>
        <color theme="1"/>
        <rFont val="Arial"/>
        <family val="2"/>
      </rPr>
      <t>and</t>
    </r>
    <r>
      <rPr>
        <b/>
        <sz val="10"/>
        <color theme="1"/>
        <rFont val="Arial"/>
        <family val="2"/>
      </rPr>
      <t xml:space="preserve"> Raise Existing Walkway - New York Bay. </t>
    </r>
  </si>
  <si>
    <t xml:space="preserve"> </t>
  </si>
  <si>
    <t>Estimated to avoid $81 million in possible losses in Newark from the modeled future storm surge event.</t>
  </si>
  <si>
    <r>
      <t xml:space="preserve">Estimated to contribute towards addressing $3.3 billion in possible losses from the modeled future storm surge event, alongside </t>
    </r>
    <r>
      <rPr>
        <b/>
        <sz val="10"/>
        <color theme="1"/>
        <rFont val="Arial"/>
        <family val="2"/>
      </rPr>
      <t>Road Raising Around Ports.</t>
    </r>
  </si>
  <si>
    <r>
      <t xml:space="preserve">Recommended to be implemented in conjunction with </t>
    </r>
    <r>
      <rPr>
        <b/>
        <sz val="10"/>
        <color theme="1"/>
        <rFont val="Arial"/>
        <family val="2"/>
      </rPr>
      <t>Road Raising Around Ports.</t>
    </r>
  </si>
  <si>
    <r>
      <t xml:space="preserve">Estimated to contribute towards addressing $3.3 billion in possible losses from the modeled future storm surge event, alongside </t>
    </r>
    <r>
      <rPr>
        <b/>
        <sz val="10"/>
        <color theme="1"/>
        <rFont val="Arial"/>
        <family val="2"/>
      </rPr>
      <t>Port Area Flood Barriers.</t>
    </r>
  </si>
  <si>
    <r>
      <t xml:space="preserve">Recommended to be implemented in conjunction with </t>
    </r>
    <r>
      <rPr>
        <b/>
        <sz val="10"/>
        <color theme="1"/>
        <rFont val="Arial"/>
        <family val="2"/>
      </rPr>
      <t>Port Area Flood Barriers.</t>
    </r>
  </si>
  <si>
    <t>Estimated to avoid $100 million in possible losses from the modeled future storm surge event.</t>
  </si>
  <si>
    <t>City, NHSA</t>
  </si>
  <si>
    <t>Funding has been allocated by the federal government and state.</t>
  </si>
  <si>
    <t>NJ I-Bank SRF, BRIC. See Appendix C for the full list of potential funding sources.</t>
  </si>
  <si>
    <t>Evaluate need to raise / strengthen existing Hoboken Hudson River Waterfront Walkway</t>
  </si>
  <si>
    <t>Hoboken-N</t>
  </si>
  <si>
    <t>To be determined through feasibility studies.</t>
  </si>
  <si>
    <t>A state grant was awarded for advancement of a feasibility study as of July 2022.</t>
  </si>
  <si>
    <t>Bayonne-A</t>
  </si>
  <si>
    <t>Constable Hook Bulkhead Raising</t>
  </si>
  <si>
    <t>Each city could identify contaminated sites, similar to the Fitzpatrick Park site in Bayonne, where projects such as subsurface stormwater management or flood barriers could be integrated as part of the remediation process. This could include publicly owned sites as well as partnerships and engagement to advance projects on private sites.</t>
  </si>
  <si>
    <t>Loss of life and property due to flooding, reduction of public health impacts from contamination.</t>
  </si>
  <si>
    <t>Site remediation could be combined with distributed green infrastructure projects.</t>
  </si>
  <si>
    <t>Varies by city</t>
  </si>
  <si>
    <t>Force Mains and Pump Stations to Kill van Kull</t>
  </si>
  <si>
    <t>Force Mains and Pump Stations to NY Bay (shared between JC and Bayonne)</t>
  </si>
  <si>
    <t>Explore and implement alternatives to address air quality and flood risk at key sites in Doremus</t>
  </si>
  <si>
    <t>NJDEP / City</t>
  </si>
  <si>
    <t>Expand Regional Retention Opportunities in the Ironbound</t>
  </si>
  <si>
    <t>Expand Regional Retention Opportunities in Ivy Hill</t>
  </si>
  <si>
    <t>Newark--a</t>
  </si>
  <si>
    <t>Newark--b</t>
  </si>
  <si>
    <t>Newark--c</t>
  </si>
  <si>
    <t>Newark--d</t>
  </si>
  <si>
    <t>Loss of life and property due to rainfall flooding.</t>
  </si>
  <si>
    <t>Ironbound Outlet Measures / Newark Wetland Restoration</t>
  </si>
  <si>
    <t>Estimated to avoid $220 million in possible losses from the modeled future storm surge event.</t>
  </si>
  <si>
    <t>Passaic Riverfront Bulkhead Raising (during replacement and repair) (East)</t>
  </si>
  <si>
    <t>Passaic Riverfront Bulkhead Raising (during replacement and repair) (West)</t>
  </si>
  <si>
    <t>Stormwater management during heavy rainfall</t>
  </si>
  <si>
    <t>Raise and strengthen Hudson River Waterfront Walkway - Liberty State Park</t>
  </si>
  <si>
    <t>Raising of the existing Hudson River Waterfront Walkway in Liberty State Park as a first line of defense</t>
  </si>
  <si>
    <r>
      <t xml:space="preserve">Second line of defense for </t>
    </r>
    <r>
      <rPr>
        <b/>
        <sz val="10"/>
        <color theme="1"/>
        <rFont val="Arial"/>
        <family val="2"/>
      </rPr>
      <t>Raise and strengthen Hudson River Waterfront Walkway - Liberty State Park</t>
    </r>
  </si>
  <si>
    <r>
      <t xml:space="preserve">Estimated to contribute towards addressing $720 million in possible losses from the modeled future storm surge event, alongside </t>
    </r>
    <r>
      <rPr>
        <b/>
        <sz val="10"/>
        <color theme="1"/>
        <rFont val="Arial"/>
        <family val="2"/>
      </rPr>
      <t>Raise and strengthen Hudson River Waterfront Walkway - Liberty State Park.</t>
    </r>
  </si>
  <si>
    <r>
      <t xml:space="preserve">First line of defense for </t>
    </r>
    <r>
      <rPr>
        <b/>
        <sz val="10"/>
        <color theme="1"/>
        <rFont val="Arial"/>
        <family val="2"/>
      </rPr>
      <t>NJ Turnpike Flood Barriers and Gates</t>
    </r>
  </si>
  <si>
    <r>
      <t xml:space="preserve">Estimated to contribute towards addressing $720 million in possible losses from the modeled future storm surge event, alongside </t>
    </r>
    <r>
      <rPr>
        <b/>
        <sz val="10"/>
        <color theme="1"/>
        <rFont val="Arial"/>
        <family val="2"/>
      </rPr>
      <t>NJ Turnpike Flood Barriers and Gates</t>
    </r>
  </si>
  <si>
    <t>City, NHSA, NJ TRANSIT (depending on siting)</t>
  </si>
  <si>
    <t>Essex County</t>
  </si>
  <si>
    <t>Private entities, NJDEP</t>
  </si>
  <si>
    <t>NJTA
City
JCMUA</t>
  </si>
  <si>
    <t>LPR-UWFP, Private entities</t>
  </si>
  <si>
    <t>Bergen Arches Preservation Coalition, NJ TRANSIT (due to site ownership)</t>
  </si>
  <si>
    <t>City &amp; Hudson County</t>
  </si>
  <si>
    <t>Hudson County</t>
  </si>
  <si>
    <t>NJ TRANSIT, City / JCMUA</t>
  </si>
  <si>
    <t>NJDOT, City of Bayonne, Suez</t>
  </si>
  <si>
    <t>Continue or begin to participate in Resilient NENJ initiatives and engagement processes, as appropriate. Ensure federal funding allocations are structured to support actions that build resilience identified through Resilient NENJ. Provide opportunities for collaboration and engagement with Resilient NENJ. Leverage Resilient NENJ as a platform to engage with the communities and key stakeholders around federal resilience-related issues.</t>
  </si>
  <si>
    <t>In the near-term, continue to administer the Resilient NJ program. Allocate funding to support continuation and advancement of Resilient NJ, generally, and Resilient NENJ, more specifically. Support funding and administration for the following related actions in section 3.3.2:
• Expand leadership and capacity to manage climate risk
• Create and provide a “single source of truth”</t>
  </si>
  <si>
    <t>Construct a memorandum of understanding for partner entities to sign onto that includes the goals and structure for continued collaboration. Establish an updated meeting schedule and develop subgroups that will collaborate and advance various initiatives. Develop simple bylaws for decision making, to include voting procedures to identify which initiatives the steering committee or subgroups will pursue. Monitor and drive implementation of regional initiatives identified in the Roadmap in section 5. Consider hiring staff or a consultant
(similar to an executive director) to specifically support long- term coordination and logistics needs.</t>
  </si>
  <si>
    <t>(1) Advance creation of a “single source of truth” under the Resilient NJ banner. Consider using a unified branding, heading, or seal of approval on appropriate documents, webpages, and communications
(2) Review existing sources for information and compile duplicate sources. 
(3) Provide clarity on different tools, who should use them, and for what purposes
(4) Conduct a detailed data gap analysis to understand various sources, quality, and needs around data. Develop a plan to address these gaps</t>
  </si>
  <si>
    <t>Expand leadership and capacity to manage climate risk</t>
  </si>
  <si>
    <t>Agencies and decision makers in municipalities that rank high in social vulnerability compared to the rest of the state.</t>
  </si>
  <si>
    <t>Municipalities, Counties</t>
  </si>
  <si>
    <t>(1) Continue to share resources and best practices across the region.(2)  Develop a training exercise with emergency management at different scales with CBOs to practice disaster response. (3) Identify leaders in various focus areas of Resilient NENJ to help drive coordinated action.</t>
  </si>
  <si>
    <t xml:space="preserve">(1) Increase staff dedicated to resilience, sustainability, and planning (2) Create resilience committee with representatives of different departments who will benefit from inter-departmental coordination. Continue to provide a Steering Committee member and liaison to coordinate with Resilient NENJ and elevate needs and best practices regionwide. </t>
  </si>
  <si>
    <t xml:space="preserve">(1) Increase staff dedicated to resilience, sustainability, and planning (e.g., Chief Resilience Officer). (2) Create resilience committee with representatives of different departments who will benefit from inter-departmental coordination. Continue to provide a Steering Committee member and liaison to coordinate with Resilient NENJ and elevate needs and best practices regionwide. (3) Flag a portion of budget specifically to address resilience needs. </t>
  </si>
  <si>
    <t>• Create regional paid outreach ambassador program and funnel
materials through this program. Include preparedness capacity
building and other ambassador trainings in the program.
Resilience hubs (S1) can serve as home-bases for ambassadors.
• Identify ambassadors that are advocates for Deaf and Hard of Hearing people and non-
English speakers to collaborate on needs</t>
  </si>
  <si>
    <t>(1) Create funding opportunities to support time and resources for material development and activities (including youth internship programs)
(2) Continue to advance development and implementation of climate change curriculum and resources for educators</t>
  </si>
  <si>
    <t>(1) Continue to develop and share engagement materials and collaborate on engagement activities where applicable
(2) Explore opportunities to directly engage school leaders and teachers to provide trainings to teachers on the materials to promote their use in curricula</t>
  </si>
  <si>
    <t>Partner with Resilient NENJ to implement engagement activities, including opportunities for youth to become involved earlier in the planning process, possibly through shadowing or internships</t>
  </si>
  <si>
    <t>• Provide a hub for information and resources before, during, and post-disaster
• Provide safe, accessible, and appropriately equipped spaces to gather temporarily in times of need 
• Resilience hubs will work with and complement other actions, including Conduct a resilience 101 campaign and Improve outreach to and emergency planning for vulnerable and at-risk communities</t>
  </si>
  <si>
    <t>Business / Industry: Communicate about useful services that could be provided through resilience hubs and support implementation as applicable</t>
  </si>
  <si>
    <t>• Through the Hudson County Improvement Authority (HCIA), continue education and enforcement as integral components of development and implementation of County's Solid Waste Management Plan.
• Continue and expand community educational programs and development and distribution of educational materials on waste management and recycling
• Through enforcement, provide education to residents and businesses on benefits of proper waste disposal and environmental impacts of improper disposal while ensuring compliance with regulations 
• Work with NJ Clean Communities Council to continue providing grants to non-profit/volunteer groups for initiatives to remove litter and adopt and beautify vacant lots</t>
  </si>
  <si>
    <t>Create funding opportunities and administration support for the distribution of resources as part of a home resilience program. This could potentially include allocation of funds and administration through the NJ Department of Community Affaris' Low Income Home Energy Assistance Program (LIHEAP) or Community Services Program</t>
  </si>
  <si>
    <t>• Continue to use a multi-pronged approach to disseminate warnings (e.g., best practices described in the Action Plan)
• Consider addition or expansion of best practices identified
in the Action Plan, as appropriate
• Promote Register Ready on city websites</t>
  </si>
  <si>
    <t>• Continue to use a multi-pronged approach to disseminate warnings (e.g., best practices described in the Action Plan)
• Consider addition or expansion of best practices identified in the Action Plan, as appropriate
• Promote Register Ready on city websites</t>
  </si>
  <si>
    <t>• Leverage best practices and share available assets to protect life and property during a flood event or other climate related emergency</t>
  </si>
  <si>
    <t>• The recovery phase of a disaster is often long and complex
• The financial and emotional burden on homeowners post-disaster can be crippling and lead to long-term financial impacts and loss of productivity due to mental stress and anxiety</t>
  </si>
  <si>
    <t>• Community members feel prepared and know what to do in times of need / emergency situations
• An action like purchasing flood insurance will lower out of pocket expenses covering potential losses
• Residents feel able to navigate Individual Assistance, Small Business Administration Assistance, and debris removal support, as well as other forms of assistance</t>
  </si>
  <si>
    <t>• Prepare ordinance amendments and/or rezoning ordinances. Adopt them through the governing body process with planning board advisory review
• Continue to incorporate higher standards related to resilience in redevelopment plans (e.g. setback requirements, waterfront access requirements, freeboard requirements)
• Consider land use policies that help incentivize growth where it can be accommodated without increasing risk to the development or other properties, such as in lower coastal risk, higher stormwater capacity areas</t>
  </si>
  <si>
    <t>Update ordinances to incorporate higher standards, and coordinate across Resilient NENJ for consistency.</t>
  </si>
  <si>
    <t>Prepare updated ordinances and adopt them through the governing body process, with planning board review. As of September 2022, each of the cities are exploring opportunities to integrate higher standards into their stormwater management ordinances, which will need to be updated to align with the anticipated NJ PACT regulations once they go into effect.</t>
  </si>
  <si>
    <t>Continue to expand state-managed databases to provide more complete information on resilience-related factors (e.g., Brownfields inventory, Known contaminated site list, include detail on contaminant type, remedial design). Coordinate and align state funding programs to accelerate resilient transformation of high priority sites under RNJ banner (including various existing funding sources). Consider collaborating in the development of guidelines and requirements a site might follow to flow through the pipeline process. Advance the prioritization methodology described herein and included in Appendix H for prioritization of sites for risk and opportunity, and support application of the criteria to transform high priority sites.</t>
  </si>
  <si>
    <t>Continue to explore and implement opportunities to incorporate requirements into municipal codes, ordinances, and redevelopment plans</t>
  </si>
  <si>
    <t>Prioritize heat for implementation in action Service-03. After flood, prioritize heat for implementation as part of the development of Resilient Building Design Guidelines. Support engagement and coordination to advance heat-related ordinance investigations and improvements in a consistent manner across the region.</t>
  </si>
  <si>
    <t>Executive Order 89: Statewide Climate Change Resilience Strategy and Interagency Council on Climate Change</t>
  </si>
  <si>
    <t>State of New Jersey</t>
  </si>
  <si>
    <t>Policy-02, Outreach-01</t>
  </si>
  <si>
    <t>Executive Order 100: NJ PACT</t>
  </si>
  <si>
    <t>Category</t>
  </si>
  <si>
    <t>Policy</t>
  </si>
  <si>
    <t>Stormwater Utility Law</t>
  </si>
  <si>
    <t>Established in March 2019, authorizes local and county governments and certain utilities to create stormwater utilities that can assess fees and use the revenue to maintain stormwater management infrastructure.</t>
  </si>
  <si>
    <t>Environmental Justice Law</t>
  </si>
  <si>
    <t>Requires NJDEP review of new construction, expansions, or permit renewals at facilities causing pollution in overburdened communities.</t>
  </si>
  <si>
    <t>Municipal Land Use Law Amendment</t>
  </si>
  <si>
    <t xml:space="preserve">Requires the land use plan element of municipal master plans to include climate change-related hazard vulnerability assessments. The Climate Hazards Assessment completed by Resilient NENJ meets some of these requirements. </t>
  </si>
  <si>
    <t>Hoboken Resiliency and Readiness Plan</t>
  </si>
  <si>
    <t>Year</t>
  </si>
  <si>
    <t>Related recommendations in Resilient NENJ Action Plan (if applicable)</t>
  </si>
  <si>
    <t xml:space="preserve">Proposed actions for Hoboken to take based on damages experienced during Hurricane Sandy. </t>
  </si>
  <si>
    <t>Jersey City Sandy Strategic Recovery Planning Report</t>
  </si>
  <si>
    <t>Hudson County Sandy Strategic Recovery Planning Report</t>
  </si>
  <si>
    <t xml:space="preserve">Documented damages from Hurricane Sandy in Jersey City and proposed a draft action plan. </t>
  </si>
  <si>
    <t xml:space="preserve">Documented damages from Hurricane Sandy across Hudson County and proposed repair measures and a draft action plan. </t>
  </si>
  <si>
    <t>Hudson County Hazard Mitigation Plan</t>
  </si>
  <si>
    <t>Essex County Hazard Mitigation Plan</t>
  </si>
  <si>
    <t xml:space="preserve">Newark participated in the Essex County 2020 update to the Hazard Mitigation Plan. </t>
  </si>
  <si>
    <t xml:space="preserve">Bayonne, Hoboken, and Jersey City each participated in the Hudson County 2020 update to the Hazard Mitigation Plan. </t>
  </si>
  <si>
    <t>NJTPA climate change initiatives</t>
  </si>
  <si>
    <t>NJTPA</t>
  </si>
  <si>
    <t xml:space="preserve">NJTPA sponsors many projects and studies to understand vulnerabilities and advance resilience actions in coordination with other local, regional, and state entities. </t>
  </si>
  <si>
    <t>Initiative</t>
  </si>
  <si>
    <t>Master Plan updates</t>
  </si>
  <si>
    <t>Various</t>
  </si>
  <si>
    <t>•Under the Engaging and Strengthening Hudson County initiative, Hudson County concurrently developed the 2016 Hudson County Master Plan Re-examination, Parks Master Plan, Comprehensive Economic Development Strategy Plan, and County Capital Improvement Plan. 
•Hoboken’s 2017 Green Building and Environmental Sustainability Element and 2018 Land Use Element included numerous sustainability and resilience recommendations. 
•Bayonne most recently prepared its Master Plan Re-examination Report in 2017 with recommendations focused on growth through mixed-use development, redevelopment of industrial sites, and economic revitalization. 
•Jersey City 2021 Land Use and Open Space elements integrated resilience as one of four key principles. 
•Newark is currently undertaking a master plan update process.</t>
  </si>
  <si>
    <t>Jersey City Resiliency Master Planning</t>
  </si>
  <si>
    <t>Jersey City’s comprehensive resilience planning has included a citywide risk and vulnerability assessment, the identification of priority areas, and the recommendation of projects to address resilience in those priority areas, summarized in the Resiliency Master Plan, Adaptation Master Plan, and Urban Environmental Green Infrastructure Plan (with a summary document released in 2019).</t>
  </si>
  <si>
    <t>Newark Coastal Vulnerability Assessment</t>
  </si>
  <si>
    <t>Prepared by Rutgers, presented coastal vulnerability assessment for portions of downtown Newark</t>
  </si>
  <si>
    <t>Plan / Assessment</t>
  </si>
  <si>
    <t>Newark Green Infrastructure Feasibility Study</t>
  </si>
  <si>
    <t>South Ironbound Resiliency Action Plan</t>
  </si>
  <si>
    <t>Ironbound Community Corporation</t>
  </si>
  <si>
    <t>Hoboken Green Infrastructure Strategic Plan</t>
  </si>
  <si>
    <t xml:space="preserve">Presented strategy for implementing green infrastructure across Hoboken, incorporating public input. </t>
  </si>
  <si>
    <t>Provided resiliency recommendations for the South Ironbound neighborhood.</t>
  </si>
  <si>
    <t>Identifies possible sites for green infrastructure implementation.</t>
  </si>
  <si>
    <t>All Hazards-01</t>
  </si>
  <si>
    <t>Plans / Initiatives</t>
  </si>
  <si>
    <t>Regional greenway plans</t>
  </si>
  <si>
    <t xml:space="preserve">There are proposals for several regional greenways that run through the region, including the Morris Canal Greenway, the Essex-Hudson Greenway, and the Hackensack River Greenway. The proposals generally include bike and pedestrian trails with incorporation of green space, and there are projects underway to complete portions of the greenways. The State of New Jersey recently announced the State purchase of 9 miles of an abandoned rail line to transform into the Essex-Hudson Greenway. The Hudson River Waterfront Walkway is a near complete existing waterfront walkway that is greatly valued by the region’s residents. There are also groups advocating for local greenways along the Embankment and the Bergen Arches in Jersey City. </t>
  </si>
  <si>
    <t>Hoboken Resilient Building Design Guidelines and Addendum</t>
  </si>
  <si>
    <t xml:space="preserve">Hoboken released Resilient Building Design Guidelines in 2015 to summarize construction requirements in flood hazard areas and provide guidance on best practices to residents and businesses. Hoboken’s 2022 addendum expanded the guidelines to include heavy rainfall. </t>
  </si>
  <si>
    <t>Jersey City Resilient Design Handbook</t>
  </si>
  <si>
    <t>Provides information on incorporation of green infrastructure and designing resilient buildings</t>
  </si>
  <si>
    <t>Jersey City Flood Overlay Zone</t>
  </si>
  <si>
    <t>Guidance document</t>
  </si>
  <si>
    <t xml:space="preserve">Jersey City’s Flood Overlay Zone Ordinance, adopted in 2020, applies to all properties located in FEMA-mapped flood areas. It includes requirements for green infrastructure and resilient site design for new developments in the AE or VE zones (based on regulatory FEMA maps). Strategies such as vegetated walls, green roof, permeable pavement, bioretention, and WaterSense fixtures can be used to meet these requirements. </t>
  </si>
  <si>
    <t>Hudson County Land Development Regulations</t>
  </si>
  <si>
    <t>Include higher standards for stormwater management with lower thresholds for requirements to be triggered.</t>
  </si>
  <si>
    <t>Integration of higher development standards into redevelopment plans</t>
  </si>
  <si>
    <t>See About Our Region report for examples.</t>
  </si>
  <si>
    <t>Climate and Energy Action Plan</t>
  </si>
  <si>
    <t>All Hazards-03b, All Hazards-01</t>
  </si>
  <si>
    <t>Climate Action Plan</t>
  </si>
  <si>
    <t xml:space="preserve">Provides recommendations for reducing greenhouse gas emissions and achieving carbon neutrality. </t>
  </si>
  <si>
    <t xml:space="preserve">Newark Doing Infrastructure Green (DIG) is a partnership between various entities including the City of Newark, consultants, community-based organizations, environmental groups, and PVSC that has implemented over a dozen green infrastructure projects across Newark. </t>
  </si>
  <si>
    <t>Tree canopy assessments</t>
  </si>
  <si>
    <t xml:space="preserve"> The City of Jersey City and the community-based organization Sustainable JC have been working to increase tree canopy by starting with an assessment of what’s already there. They have completed tree canopy censuses to track each tree and its health in Jersey City. Hoboken and Newark have also completed similar assessments, and they have included training and deploying community volunteers to help gather data.</t>
  </si>
  <si>
    <t>NJ Future Green Infrastructure Toolbox</t>
  </si>
  <si>
    <t>NJ Future</t>
  </si>
  <si>
    <t>Provides a compendium of opportunities that stakeholders can take advantage of now to help implement small scale green infrastructure programs.</t>
  </si>
  <si>
    <t>Community Collaborative Initiative</t>
  </si>
  <si>
    <t xml:space="preserve">A partnership between NJDEP and NJ Economic Development Authority (NJEDA) to support municipalities in brownfield redevelopment. </t>
  </si>
  <si>
    <t>All Hazards-02</t>
  </si>
  <si>
    <t>Brownfield Redevelopment Interagency Team (BRIT)</t>
  </si>
  <si>
    <t>The State’s Brownfield Redevelopment Interagency Team (BRIT) is made up of representatives of various State agencies and supports brownfields redevelopment by connecting developers, municipalities, and the State and providing resources to support projects.</t>
  </si>
  <si>
    <t>Brownfields Interagency Working Group</t>
  </si>
  <si>
    <t>The State Brownfields Interagency Working Group (IAWG) brings together Federal and State agencies to provide technical support and guidance to municipalities on individual brownfields redevelopment projects.</t>
  </si>
  <si>
    <t>Provides recommendations for reducing greenhouse gas emissions and achieving carbon neutrality. The plan proposes a requirement for new buildings “over 25,000 square feet to utilize their roof for solar panels, a green roof, or a cool roof.”</t>
  </si>
  <si>
    <t>Urban heat island studies</t>
  </si>
  <si>
    <t>There have been data collection and assessment efforts to understand the nature of urban heat island across the region, to support advocacy for requirements. For example, Sustainable JC, South Ward Environmental Justice Alliance, and Groundwork Elizabeth, in partnership with CAPA Strategies and Rutgers, used volunteers to collect temperature data across Jersey City, Newark, and Elizabeth on a summer day to help understand temperature variability.</t>
  </si>
  <si>
    <t>Executive Order 100 launched New Jersey Protecting Against Climate Threats (NJ PACT), an initiative aimed at modernizing land use requirements and permitting processes to incorporate climate change, while also taking steps to track and reduce greenhouse gas emissions. Administrative Order 2020-01 implements EO 100 and set deadlines for NJDEP rule changes. Updates to land use rules to consider climate change are within the Resilient Environments and Landscapes (REAL) initiative within NJ PACT and are expected to include updates to the Stormwater Management Rule and the Flood Hazard Area Control Act Rules</t>
  </si>
  <si>
    <t>Newark Environmental Justice and Cumulative Impacts Ordinance</t>
  </si>
  <si>
    <t>Requires developers to consider environmental impacts and submit information to the Newark Environmental Commission.</t>
  </si>
  <si>
    <t>NY/NJ Harbor Estuary Program</t>
  </si>
  <si>
    <t xml:space="preserve">The NY/NJ Harbor Estuary Program is governed by a policy committee consisting of Federal, State, and local representatives with the purpose of bringing the benefits of the Clean Water Act to the NY/NJ Harbor area. </t>
  </si>
  <si>
    <t>Executive Order 89 required the state to develop a Statewide Climate Change Resilience Strategy and created an Interagency Council on Climate Resilience. The Interagency Council brings together representatives from the Executive Branch and state agencies to develop short- and long-term action plans</t>
  </si>
  <si>
    <t>Public Art Projects</t>
  </si>
  <si>
    <t>Resilient NENJ has hired a public art coordinator who is leading an effort to install interactive mural art in Jersey City, Newark, Hoboken, and Bayonne. The art projects will build upon the Faces of Resilience series as well as videos and social media. The murals and art project will highlight leaders in resilience and environmental justice to raise awareness, elevate the labor and accomplishments of individual people in this space, and hopefully empower others to get involved.</t>
  </si>
  <si>
    <t>Outreach</t>
  </si>
  <si>
    <t>Hoboken CERT</t>
  </si>
  <si>
    <t>Hoboken has an active CERT group that also operates heating and cooling centers.</t>
  </si>
  <si>
    <t>Interactive floodmappers</t>
  </si>
  <si>
    <t>Hoboken, Newark</t>
  </si>
  <si>
    <t>Pilot flood sensor programs</t>
  </si>
  <si>
    <t>Program</t>
  </si>
  <si>
    <t>Outreach-07, EM-01</t>
  </si>
  <si>
    <t>Ironbound Resilience Hub</t>
  </si>
  <si>
    <t>See Scenario 0 - Capital Projects tab</t>
  </si>
  <si>
    <t>Adopt-a-catch basin programs</t>
  </si>
  <si>
    <t>JCMUA and Newark have existing adopt-a-catch-basin programs in place.</t>
  </si>
  <si>
    <t>Neighborhood trash clean-ups</t>
  </si>
  <si>
    <t>Sustainable JC and others</t>
  </si>
  <si>
    <t>Organize neighborhood clean-up days.</t>
  </si>
  <si>
    <t>Waste education and enforcement</t>
  </si>
  <si>
    <t>Hudson County Improvement Authority (HCIA)</t>
  </si>
  <si>
    <t>HCIA has various waste reduction initiatives in place, including educational programs and providing grants for community clean-ups.</t>
  </si>
  <si>
    <t>Municipal composting program</t>
  </si>
  <si>
    <t>Low-Income Home Energy Assistance Program (LIHEAP)</t>
  </si>
  <si>
    <t>Provides financial support to residents with heating and cooling bills</t>
  </si>
  <si>
    <t>Community Services Programs</t>
  </si>
  <si>
    <t>NJ DCA</t>
  </si>
  <si>
    <t>Various programs to support low-income households with housing, education, and businesses.</t>
  </si>
  <si>
    <t>NJ Register Ready</t>
  </si>
  <si>
    <t>NJOEM</t>
  </si>
  <si>
    <t>NJ Register Ready gives New Jersey residents with disabilities or access and functional needs and their families, friends, caregivers, and associates an opportunity to provide information to emergency management agencies so emergency responders can better plan to serve them in a disaster or other emergency. Responding agencies can also enter information for residents that they know about.</t>
  </si>
  <si>
    <t>Private sector meteorologist firm</t>
  </si>
  <si>
    <t>Hoboken contracts a private meteorologist firm for weather data and forecasts.</t>
  </si>
  <si>
    <t>Best practice</t>
  </si>
  <si>
    <t>Parking for emergencies</t>
  </si>
  <si>
    <t>Hoboken has a system in place to give residents emergency access to parking garages and encourages residents to move their vehicles from flood-prone areas to these garages when advised during flood events.</t>
  </si>
  <si>
    <t>Barricading repeat flood streets</t>
  </si>
  <si>
    <t>Jersey City, Hoboken</t>
  </si>
  <si>
    <t>In Jersey City, there are two roadways that historically flood where the Office of Emergency Management will pre-position barricades to discourage through traffic. Hoboken also deploys barricades in repeat flood areas in advance of storms and is working on automating this system.</t>
  </si>
  <si>
    <t>Use of LESO 1033 program and waterborne assets</t>
  </si>
  <si>
    <t>Jersey City, Newark</t>
  </si>
  <si>
    <t xml:space="preserve">Cities like Newark have waterborne assets (i.e. boats), which can help transit areas inundated by flood waters. These assets are costly, but there is a potential solution to that cost. Jersey City has used the Law Enforcement Support Organization (LESO) 1033 program, which helps them acquire surplus assets. </t>
  </si>
  <si>
    <t>Stormwater utility feasibility studies</t>
  </si>
  <si>
    <t>Jersey City, Newark, and Hoboken all are in the process of assessing the feasibility of stormwater utilities in their municipalities as a mechanism to fund and maintain stormwater infrastructure.</t>
  </si>
  <si>
    <t>Stormwater ordinance updates</t>
  </si>
  <si>
    <t>Jersey City and Hoboken have updated their ordinances with higher standards for stormwater management in redevelopment or new construction projects. Bayonne and Newark updates are in progress as of the writing of this Draft Action Plan.</t>
  </si>
  <si>
    <t>Stormwater-06</t>
  </si>
  <si>
    <t>Coastal-06, Coastal-07, Stormwater-07</t>
  </si>
  <si>
    <t>Stormwater-07</t>
  </si>
  <si>
    <t>Flood damage prevention ordinance updates</t>
  </si>
  <si>
    <t>All four municipalities are undergoind ordinance updates through Resilient NENJ as of the writing of this Draft Action Plan</t>
  </si>
  <si>
    <t xml:space="preserve">Jersey City and Hoboken, for example, have composting opportunities for residents, which involve free drop-off locations for compositing, low-cost composting pick-up, and/or low-cost materials to support backyard composting, depending on the program </t>
  </si>
  <si>
    <t>Municipal leadership</t>
  </si>
  <si>
    <t>The City of Hoboken has a Chief Resilience Officer who manages the City’s resilience strategy. Newark and Jersey City have Chief Sustainability Officers; these positions and staffing could potentially be expanded to increase resilience-related capacity</t>
  </si>
  <si>
    <t>Capacity building</t>
  </si>
  <si>
    <t>Website information</t>
  </si>
  <si>
    <t xml:space="preserve">Hoboken has webpages to provide information on their ongoing work related to Stormwater Flood Mitigation and Coastal Flood Mitigation. All four cities provide updates about projects through social media and the news media.  </t>
  </si>
  <si>
    <t>Responding to feedback in the aftermath of repeated rainfall flooding in summer of 2021, each of the Resilient NENJ cities is developing a mapper where residents can report flood locations as they occur. Having this information can help the cities respond to flooding as it happens and to track repeat locations of flooding. Hoboken and Newark's floodmappers are live. NJ MyCoast is a statewide app to collect reports of f looding, high tide, and community assets</t>
  </si>
  <si>
    <t xml:space="preserve">Jersey City and Hoboken each have a pilot flood sensor program underway to detect flooding in real-time. Researchers at Stevens Institute of Technology are developing low-cost sensors that could be used to gather real-time data on flooding </t>
  </si>
  <si>
    <t>Recovery outreach</t>
  </si>
  <si>
    <t>In the aftermath of the remnants of Hurricane Ida, community-based organizations partnered with the cities and FEMA to host community forums and provide residents with recovery resources.</t>
  </si>
  <si>
    <t>Infrastructure coordination</t>
  </si>
  <si>
    <t>Various infrastructure entities, utilities, and other stakeholders came together for a Resilient NJ Cross-Region Stakeholder Meeting in May of 2021 to coordinate on the regional planning projects</t>
  </si>
  <si>
    <t>Governance</t>
  </si>
  <si>
    <t>Funding opportunities</t>
  </si>
  <si>
    <t>Federal government</t>
  </si>
  <si>
    <t>FEMA</t>
  </si>
  <si>
    <t>Equity in funding</t>
  </si>
  <si>
    <t xml:space="preserve">The federal government is taking steps to improve funding for resilience-related improvements (such as through the Bipartisan Infrastructure Law). </t>
  </si>
  <si>
    <t>The federal government is increasing opportunities to improve equity in the distribution of that funding through the Justice 40 and other similar initiatives, like FEMA’s BRIC program prioritization criteria.</t>
  </si>
  <si>
    <t xml:space="preserve"> (EXISTING POLICIES, PLANNING, PROGRAMS, AND OTHER INITIATIVES)</t>
  </si>
  <si>
    <t>Part of coordinated outreach efforts, including actions Outreach-05, Outreach-06, Service-01, Service-03, EM-01, and EM-03. Information included should reflect the "single source of truth" (Outreach-01). This effort could potentially be reconciled with additional staff capacity for economies of scale.</t>
  </si>
  <si>
    <t>Part of coordinated outreach efforts, including actions Outreach-03, Service-01, Service-03, and EM-01 to increase general awareness and improve disaster preparedness.</t>
  </si>
  <si>
    <t>Expanding capacity and coordination efforts along with actions Outreach-01, All Hazards-02b, and All Hazards-03a</t>
  </si>
  <si>
    <t>Part of coordinated outreach efforts, including actions Outreach-02, Outreach-04, Service-02, and EM-03</t>
  </si>
  <si>
    <t>Related to other stormwater management and drainage actions, including Service-03 and Stormwater-07.</t>
  </si>
  <si>
    <t>Related to other stormwater management and drainage actions, including  Stormwater-04 and Stormwater-05.</t>
  </si>
  <si>
    <t>Improvements to emergency response procedure and information available to residents, including actions Outreach-05 and Outreach-07.</t>
  </si>
  <si>
    <t>Part of coordinated outreach efforts, including actions Outreach-01, Outreach-04, and Service-03.</t>
  </si>
  <si>
    <t>Part of coordinated outreach efforts, including actions Outreach-02, Outreach-03, Outreach-04, Outreach-05, and Service-01. This action will support consistency across infrastructure agencies as part of Policy-02.</t>
  </si>
  <si>
    <t>Tangential to creation of a single source of truth (Outreach-01).</t>
  </si>
  <si>
    <t>Leaders will leverage resources associated with the State's "single source of truth" (Outreach-01)</t>
  </si>
  <si>
    <t>This can be connected to the Resilience 101 campaign (Outreach-03) and materials developed for that.</t>
  </si>
  <si>
    <t>Data are integrated into the single source of truth (Outreach-01), and used by emergency managers in planning to guide communications (EM-01).</t>
  </si>
  <si>
    <t xml:space="preserve">Relates to single source of truth (Outreach-01) in that the State could provide consistent information related to post-disaster funding </t>
  </si>
  <si>
    <t>Part of coordinated outreach efforts, including actions Outreach-01, Outreach-03, Outreach-05, and EM-01. Improvements to emergency response procedure including actions EM-01.</t>
  </si>
  <si>
    <t>Outreach could be linked with the Resilience 101 Campaign (Outreach-03).</t>
  </si>
  <si>
    <t>Planning / Design</t>
  </si>
  <si>
    <t>Southwest Park Expansion</t>
  </si>
  <si>
    <t>Resilient NENJ, City of Newark, Newark Public Schools</t>
  </si>
  <si>
    <t>McGovern Park Resilience Project</t>
  </si>
  <si>
    <t>If funded through a future cycle of the BRIC program or other source, this project would leverage existing park and open space to capture stormwater that currently floods approximately 80 homes, and renovate a park that is due for an upgrade.</t>
  </si>
  <si>
    <t>Cottage Street Flood Mitigation Project</t>
  </si>
  <si>
    <t>63rd Street Pumping Station Power &amp; Flood Resilience Projct</t>
  </si>
  <si>
    <t>The 63rd Street Pumping Station Power &amp; Flood Resilience Project, which was successfully funded through FEMA's FY2021 BRIC program will stop sewage from entering the homes of elderly people in the community, it did multiple times in 2021. There are 59 properties directly benefitting from this project, and at least 177 people will hopefully never again have to deal with the stress of having raw sewage backup into their homes once this project is complete.</t>
  </si>
  <si>
    <t xml:space="preserve">The Cottage Street Flood Mitigation Project, which was successfully funded through FEMA's FY2021 BRIC program, will mitigate repetitive flooding to 32 structures through both underground storage and increasing the capacity of the stormwater conveyance system. </t>
  </si>
  <si>
    <t>Resilient NENJ partnered with Newark Public Schools to develop a successful FY2021 FEMA BRIC funding application for a pilot resilience hub based on feedback received early in the project. A resilience hub is a central gathering point in times of need with access to information and resources and may double as an emergency shelter. Newark’s pilot will take place at Ironbound’s Ann Street School. Due to the severity of flood risk in Newark, the pilot location is incorporating subsurface stormwater storage and pervious pavement to mitigate flooding in addition to central air conditioning and power resilience improvements. Ultimately, the Ironbound Resilience Hub project will reduce recurrent flooding for 60 homes and 17 businesses and schools. This effort will reduce flood risk to hundreds of people in the Ironbound neighborhood, providing $53 million in expected avoided losses in flood risk alone. It will also provide a cooling center, consistent power supply, and critical resource for community members to go to in times of emergencies.</t>
  </si>
  <si>
    <t>Hoboken submitted a successful BRIC funding application through FEMA's FY2021 program to expand the Southwest Resilience Park, a public park that includes green infrastructure like rain gardens, porous pavers, rainwater harvesting, and underground storage to manage stormwater and provide green space. The expansion will continue the benefits of the Rebuild by Design – Hudson River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</si>
</sst>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quot;$&quot;#,##0.00"/>
    <numFmt numFmtId="166" formatCode="_(&quot;$&quot;* #,##0_);_(&quot;$&quot;* \(#,##0\);_(&quot;$&quot;* &quot;-&quot;??_);_(@_)"/>
    <numFmt numFmtId="167" formatCode="&quot;$&quot;#,##0.0_);[Red]\(&quot;$&quot;#,##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0"/>
      <color theme="1"/>
      <name val="Arial"/>
      <family val="2"/>
    </font>
    <font>
      <sz val="10"/>
      <color rgb="FF242424"/>
      <name val="Arial"/>
      <family val="2"/>
    </font>
    <font>
      <sz val="10"/>
      <name val="Arial"/>
      <family val="2"/>
    </font>
    <font>
      <b/>
      <sz val="10"/>
      <color theme="0"/>
      <name val="Arial"/>
      <family val="2"/>
    </font>
    <font>
      <sz val="11"/>
      <color rgb="FF000000"/>
      <name val="Calibri"/>
      <family val="2"/>
    </font>
    <font>
      <b/>
      <sz val="16"/>
      <color theme="1"/>
      <name val="Calibri"/>
      <family val="2"/>
      <scheme val="minor"/>
    </font>
    <font>
      <sz val="11"/>
      <color theme="4" tint="-0.249977111117893"/>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24"/>
      <color theme="1"/>
      <name val="Arial"/>
      <family val="2"/>
    </font>
    <font>
      <b/>
      <sz val="10"/>
      <name val="Arial"/>
      <family val="2"/>
    </font>
    <font>
      <u/>
      <sz val="11"/>
      <color theme="10"/>
      <name val="Arial"/>
      <family val="2"/>
    </font>
    <font>
      <u/>
      <sz val="10"/>
      <color theme="10"/>
      <name val="Arial"/>
      <family val="2"/>
    </font>
    <font>
      <sz val="11"/>
      <color theme="1"/>
      <name val="Arial"/>
      <family val="2"/>
    </font>
    <font>
      <i/>
      <sz val="14"/>
      <color theme="1"/>
      <name val="Arial"/>
      <family val="2"/>
    </font>
    <font>
      <b/>
      <sz val="11"/>
      <color theme="0"/>
      <name val="Arial"/>
      <family val="2"/>
    </font>
    <font>
      <i/>
      <sz val="11"/>
      <color theme="1"/>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999999"/>
        <bgColor rgb="FF999999"/>
      </patternFill>
    </fill>
    <fill>
      <patternFill patternType="solid">
        <fgColor rgb="FF9999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116">
    <xf numFmtId="0" fontId="0" fillId="0" borderId="0" xfId="0"/>
    <xf numFmtId="0" fontId="0" fillId="0" borderId="0" xfId="0" applyAlignment="1">
      <alignment wrapText="1"/>
    </xf>
    <xf numFmtId="0" fontId="0" fillId="0" borderId="1" xfId="0" applyBorder="1"/>
    <xf numFmtId="0" fontId="3" fillId="0" borderId="1" xfId="0" applyFont="1" applyBorder="1"/>
    <xf numFmtId="0" fontId="3" fillId="0" borderId="0" xfId="0" applyFont="1"/>
    <xf numFmtId="0" fontId="5" fillId="2" borderId="0" xfId="0" applyFont="1" applyFill="1" applyAlignment="1">
      <alignment horizontal="left" vertical="top"/>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wrapText="1"/>
    </xf>
    <xf numFmtId="6" fontId="4" fillId="0" borderId="0" xfId="0" applyNumberFormat="1" applyFont="1" applyAlignment="1">
      <alignment horizontal="left" vertical="top"/>
    </xf>
    <xf numFmtId="6" fontId="4" fillId="0" borderId="0" xfId="0" applyNumberFormat="1" applyFont="1" applyAlignment="1">
      <alignment horizontal="left" vertical="top" wrapText="1"/>
    </xf>
    <xf numFmtId="0" fontId="5" fillId="0" borderId="0" xfId="0" applyFont="1" applyAlignment="1">
      <alignment horizontal="left" vertical="top"/>
    </xf>
    <xf numFmtId="166" fontId="4" fillId="0" borderId="0" xfId="1" applyNumberFormat="1" applyFont="1" applyFill="1" applyBorder="1" applyAlignment="1">
      <alignment horizontal="left" vertical="top"/>
    </xf>
    <xf numFmtId="166" fontId="4" fillId="0" borderId="0" xfId="1" applyNumberFormat="1" applyFont="1" applyFill="1" applyBorder="1" applyAlignment="1">
      <alignment horizontal="left" vertical="top" wrapText="1"/>
    </xf>
    <xf numFmtId="164" fontId="4" fillId="0" borderId="0" xfId="1" applyNumberFormat="1" applyFont="1" applyFill="1" applyBorder="1" applyAlignment="1">
      <alignment horizontal="left" vertical="top" wrapText="1"/>
    </xf>
    <xf numFmtId="0" fontId="4" fillId="0" borderId="0" xfId="0" quotePrefix="1" applyFont="1" applyAlignment="1">
      <alignment horizontal="left" vertical="top" wrapText="1"/>
    </xf>
    <xf numFmtId="0" fontId="7" fillId="0" borderId="0" xfId="0" applyFont="1" applyAlignment="1">
      <alignment horizontal="left" vertical="top" wrapText="1"/>
    </xf>
    <xf numFmtId="164" fontId="4" fillId="0" borderId="0" xfId="0" applyNumberFormat="1" applyFont="1" applyAlignment="1">
      <alignment horizontal="left" vertical="top" wrapText="1"/>
    </xf>
    <xf numFmtId="165" fontId="4" fillId="0" borderId="0" xfId="0" applyNumberFormat="1" applyFont="1" applyAlignment="1">
      <alignment horizontal="left" vertical="top" wrapText="1"/>
    </xf>
    <xf numFmtId="6" fontId="4" fillId="0" borderId="0" xfId="0" quotePrefix="1" applyNumberFormat="1" applyFont="1" applyAlignment="1">
      <alignment horizontal="left" vertical="top" wrapText="1"/>
    </xf>
    <xf numFmtId="165" fontId="4" fillId="0" borderId="0" xfId="0" quotePrefix="1" applyNumberFormat="1" applyFont="1" applyAlignment="1">
      <alignment horizontal="left" vertical="top" wrapText="1"/>
    </xf>
    <xf numFmtId="164" fontId="4" fillId="0" borderId="0" xfId="0" quotePrefix="1" applyNumberFormat="1" applyFont="1" applyAlignment="1">
      <alignment horizontal="left" vertical="top" wrapText="1"/>
    </xf>
    <xf numFmtId="0" fontId="10" fillId="0" borderId="0" xfId="0" applyFont="1" applyAlignment="1">
      <alignment horizontal="center"/>
    </xf>
    <xf numFmtId="0" fontId="0" fillId="0" borderId="0" xfId="0" applyAlignment="1">
      <alignment horizontal="left"/>
    </xf>
    <xf numFmtId="0" fontId="0" fillId="0" borderId="0" xfId="0" applyAlignment="1">
      <alignment horizontal="center"/>
    </xf>
    <xf numFmtId="49" fontId="12" fillId="0" borderId="0" xfId="0" applyNumberFormat="1" applyFont="1" applyAlignment="1">
      <alignment horizontal="left"/>
    </xf>
    <xf numFmtId="0" fontId="0" fillId="0" borderId="0" xfId="0" applyAlignment="1">
      <alignment horizontal="left" wrapText="1"/>
    </xf>
    <xf numFmtId="49" fontId="12" fillId="0" borderId="0" xfId="0" applyNumberFormat="1" applyFont="1" applyAlignment="1">
      <alignment horizontal="left" wrapText="1"/>
    </xf>
    <xf numFmtId="0" fontId="3" fillId="0" borderId="3" xfId="0" applyFont="1" applyBorder="1"/>
    <xf numFmtId="0" fontId="3" fillId="0" borderId="4" xfId="0" applyFont="1" applyBorder="1"/>
    <xf numFmtId="0" fontId="3" fillId="0" borderId="5" xfId="0" applyFont="1" applyBorder="1"/>
    <xf numFmtId="0" fontId="0" fillId="3" borderId="5" xfId="0" applyFill="1" applyBorder="1" applyAlignment="1">
      <alignment horizontal="center"/>
    </xf>
    <xf numFmtId="0" fontId="3" fillId="0" borderId="6" xfId="0" applyFont="1" applyBorder="1"/>
    <xf numFmtId="0" fontId="0" fillId="0" borderId="7" xfId="0" applyBorder="1" applyAlignment="1">
      <alignment wrapText="1"/>
    </xf>
    <xf numFmtId="1" fontId="0" fillId="3" borderId="6" xfId="0" applyNumberFormat="1" applyFill="1" applyBorder="1" applyAlignment="1">
      <alignment horizontal="center"/>
    </xf>
    <xf numFmtId="0" fontId="3" fillId="0" borderId="9" xfId="0" applyFont="1" applyBorder="1"/>
    <xf numFmtId="0" fontId="0" fillId="0" borderId="9" xfId="0" applyBorder="1" applyAlignment="1">
      <alignment wrapText="1"/>
    </xf>
    <xf numFmtId="0" fontId="0" fillId="3" borderId="10" xfId="0" applyFill="1" applyBorder="1" applyAlignment="1">
      <alignment horizontal="center"/>
    </xf>
    <xf numFmtId="0" fontId="3" fillId="0" borderId="11" xfId="0" applyFont="1" applyBorder="1"/>
    <xf numFmtId="0" fontId="0" fillId="0" borderId="11" xfId="0" applyBorder="1" applyAlignment="1">
      <alignment wrapText="1"/>
    </xf>
    <xf numFmtId="0" fontId="0" fillId="0" borderId="5" xfId="0" applyBorder="1"/>
    <xf numFmtId="0" fontId="0" fillId="0" borderId="12" xfId="0" applyBorder="1"/>
    <xf numFmtId="0" fontId="3" fillId="0" borderId="12" xfId="0" applyFont="1" applyBorder="1"/>
    <xf numFmtId="0" fontId="0" fillId="0" borderId="13" xfId="0" applyBorder="1" applyAlignment="1">
      <alignment wrapText="1"/>
    </xf>
    <xf numFmtId="0" fontId="0" fillId="3" borderId="6" xfId="0" applyFill="1" applyBorder="1" applyAlignment="1">
      <alignment horizontal="center"/>
    </xf>
    <xf numFmtId="0" fontId="0" fillId="0" borderId="10" xfId="0" applyBorder="1"/>
    <xf numFmtId="0" fontId="0" fillId="0" borderId="14" xfId="0" applyBorder="1"/>
    <xf numFmtId="0" fontId="0" fillId="0" borderId="15" xfId="0" applyBorder="1"/>
    <xf numFmtId="0" fontId="3" fillId="0" borderId="16" xfId="0" applyFont="1" applyBorder="1"/>
    <xf numFmtId="0" fontId="0" fillId="0" borderId="17" xfId="0" applyBorder="1" applyAlignment="1">
      <alignment wrapText="1"/>
    </xf>
    <xf numFmtId="0" fontId="0" fillId="0" borderId="6" xfId="0" applyBorder="1" applyAlignment="1">
      <alignment wrapText="1"/>
    </xf>
    <xf numFmtId="0" fontId="3" fillId="0" borderId="17" xfId="0" applyFont="1" applyBorder="1"/>
    <xf numFmtId="0" fontId="0" fillId="0" borderId="17" xfId="0" applyBorder="1" applyAlignment="1">
      <alignment horizontal="center"/>
    </xf>
    <xf numFmtId="0" fontId="0" fillId="6"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4" borderId="0" xfId="0" applyFill="1" applyAlignment="1">
      <alignment vertical="center"/>
    </xf>
    <xf numFmtId="0" fontId="0" fillId="8" borderId="0" xfId="0" applyFill="1" applyAlignment="1">
      <alignment vertical="center"/>
    </xf>
    <xf numFmtId="0" fontId="0" fillId="0" borderId="0" xfId="0" quotePrefix="1"/>
    <xf numFmtId="0" fontId="2" fillId="0" borderId="0" xfId="0" applyFont="1"/>
    <xf numFmtId="0" fontId="12" fillId="0" borderId="0" xfId="0" applyFont="1"/>
    <xf numFmtId="0" fontId="12" fillId="0" borderId="1" xfId="0" applyFont="1" applyBorder="1"/>
    <xf numFmtId="1" fontId="0" fillId="0" borderId="1" xfId="0" applyNumberFormat="1" applyBorder="1"/>
    <xf numFmtId="1" fontId="13" fillId="0" borderId="1" xfId="0" applyNumberFormat="1" applyFont="1" applyBorder="1"/>
    <xf numFmtId="0" fontId="13" fillId="0" borderId="1" xfId="0" applyFont="1" applyBorder="1"/>
    <xf numFmtId="0" fontId="3" fillId="0" borderId="10" xfId="0" applyFont="1" applyBorder="1"/>
    <xf numFmtId="0" fontId="3" fillId="0" borderId="18" xfId="0" applyFont="1" applyBorder="1"/>
    <xf numFmtId="0" fontId="0" fillId="3" borderId="11" xfId="0" applyFill="1" applyBorder="1" applyAlignment="1">
      <alignment horizontal="center"/>
    </xf>
    <xf numFmtId="0" fontId="0" fillId="0" borderId="6" xfId="0" applyBorder="1"/>
    <xf numFmtId="0" fontId="0" fillId="0" borderId="8" xfId="0" applyBorder="1"/>
    <xf numFmtId="0" fontId="0" fillId="0" borderId="5" xfId="0" applyBorder="1" applyAlignment="1">
      <alignment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Alignment="1">
      <alignment vertical="center"/>
    </xf>
    <xf numFmtId="0" fontId="15" fillId="0" borderId="0" xfId="0" applyFont="1" applyAlignment="1">
      <alignment vertical="center"/>
    </xf>
    <xf numFmtId="0" fontId="16" fillId="9" borderId="21" xfId="0" applyFont="1" applyFill="1" applyBorder="1" applyAlignment="1">
      <alignment vertical="center"/>
    </xf>
    <xf numFmtId="0" fontId="16" fillId="9" borderId="22" xfId="0" applyFont="1" applyFill="1" applyBorder="1" applyAlignment="1">
      <alignment vertical="center"/>
    </xf>
    <xf numFmtId="0" fontId="16" fillId="9" borderId="22" xfId="0" applyFont="1" applyFill="1" applyBorder="1" applyAlignment="1">
      <alignment vertical="center" wrapText="1"/>
    </xf>
    <xf numFmtId="0" fontId="16" fillId="9" borderId="23" xfId="0" applyFont="1" applyFill="1" applyBorder="1" applyAlignment="1">
      <alignment vertical="center"/>
    </xf>
    <xf numFmtId="0" fontId="4" fillId="0" borderId="24" xfId="0" applyFont="1" applyBorder="1" applyAlignment="1">
      <alignment vertical="center" wrapText="1"/>
    </xf>
    <xf numFmtId="0" fontId="4" fillId="0" borderId="1" xfId="0" applyFont="1" applyBorder="1" applyAlignment="1">
      <alignment vertical="center" wrapText="1"/>
    </xf>
    <xf numFmtId="0" fontId="17" fillId="0" borderId="25" xfId="2" applyFont="1" applyBorder="1" applyAlignment="1">
      <alignment vertical="center" wrapText="1"/>
    </xf>
    <xf numFmtId="0" fontId="4" fillId="0" borderId="0" xfId="0" applyFont="1" applyAlignment="1">
      <alignment vertical="center" wrapText="1"/>
    </xf>
    <xf numFmtId="0" fontId="4" fillId="0" borderId="25" xfId="0" applyFont="1" applyBorder="1" applyAlignment="1">
      <alignment vertical="center" wrapText="1"/>
    </xf>
    <xf numFmtId="0" fontId="18" fillId="0" borderId="25" xfId="2" applyFont="1" applyFill="1" applyBorder="1" applyAlignment="1">
      <alignment vertical="center" wrapText="1"/>
    </xf>
    <xf numFmtId="0" fontId="14" fillId="0" borderId="25" xfId="2" applyFill="1" applyBorder="1" applyAlignment="1">
      <alignment vertical="center" wrapText="1"/>
    </xf>
    <xf numFmtId="0" fontId="14" fillId="0" borderId="25" xfId="2" applyBorder="1" applyAlignment="1">
      <alignment vertical="center" wrapText="1"/>
    </xf>
    <xf numFmtId="0" fontId="4" fillId="0" borderId="26" xfId="0" applyFont="1" applyBorder="1" applyAlignment="1">
      <alignment vertical="center" wrapText="1"/>
    </xf>
    <xf numFmtId="0" fontId="4" fillId="0" borderId="20" xfId="0" applyFont="1" applyBorder="1" applyAlignment="1">
      <alignment vertical="center" wrapText="1"/>
    </xf>
    <xf numFmtId="0" fontId="14" fillId="0" borderId="27" xfId="2" applyFill="1" applyBorder="1" applyAlignment="1">
      <alignment vertical="center" wrapText="1"/>
    </xf>
    <xf numFmtId="0" fontId="17" fillId="0" borderId="27" xfId="2" applyFont="1" applyBorder="1" applyAlignment="1">
      <alignment vertical="center" wrapText="1"/>
    </xf>
    <xf numFmtId="0" fontId="4" fillId="0" borderId="27" xfId="0" applyFont="1" applyBorder="1" applyAlignment="1">
      <alignment vertical="center" wrapText="1"/>
    </xf>
    <xf numFmtId="0" fontId="18" fillId="0" borderId="27" xfId="2" applyFont="1" applyFill="1" applyBorder="1" applyAlignment="1">
      <alignment vertical="center" wrapText="1"/>
    </xf>
    <xf numFmtId="0" fontId="4" fillId="0" borderId="1" xfId="0" quotePrefix="1" applyFont="1" applyBorder="1" applyAlignment="1">
      <alignment vertical="center" wrapText="1"/>
    </xf>
    <xf numFmtId="0" fontId="4" fillId="0" borderId="25" xfId="0" quotePrefix="1" applyFont="1" applyBorder="1" applyAlignment="1">
      <alignment vertical="center" wrapText="1"/>
    </xf>
    <xf numFmtId="167" fontId="4" fillId="0" borderId="0" xfId="0" applyNumberFormat="1" applyFont="1" applyAlignment="1">
      <alignment horizontal="left" vertical="top" wrapText="1"/>
    </xf>
    <xf numFmtId="0" fontId="19" fillId="0" borderId="0" xfId="0" applyFont="1"/>
    <xf numFmtId="0" fontId="20" fillId="0" borderId="0" xfId="0" applyFont="1"/>
    <xf numFmtId="0" fontId="19" fillId="10" borderId="0" xfId="0" applyFont="1" applyFill="1"/>
    <xf numFmtId="49" fontId="12" fillId="0" borderId="0" xfId="0" applyNumberFormat="1" applyFont="1" applyAlignment="1">
      <alignment horizontal="left" wrapText="1"/>
    </xf>
    <xf numFmtId="0" fontId="0" fillId="0" borderId="2" xfId="0" applyBorder="1" applyAlignment="1">
      <alignment horizontal="center"/>
    </xf>
    <xf numFmtId="49" fontId="12" fillId="0" borderId="0" xfId="0" applyNumberFormat="1" applyFont="1" applyAlignment="1">
      <alignment horizontal="left"/>
    </xf>
    <xf numFmtId="0" fontId="0" fillId="0" borderId="0" xfId="0" applyAlignment="1">
      <alignment horizontal="left" wrapText="1"/>
    </xf>
    <xf numFmtId="0" fontId="1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4" fillId="0" borderId="0" xfId="0" applyFont="1" applyFill="1" applyAlignment="1">
      <alignment horizontal="left" vertical="top" wrapText="1"/>
    </xf>
    <xf numFmtId="0" fontId="21" fillId="2" borderId="0" xfId="0" applyFont="1" applyFill="1"/>
    <xf numFmtId="0" fontId="21" fillId="2" borderId="0" xfId="0" applyFont="1" applyFill="1" applyAlignment="1">
      <alignment wrapText="1"/>
    </xf>
    <xf numFmtId="0" fontId="4" fillId="0" borderId="0" xfId="0" applyFont="1" applyFill="1" applyAlignment="1">
      <alignment horizontal="left" vertical="top"/>
    </xf>
    <xf numFmtId="0" fontId="19" fillId="0" borderId="0" xfId="0" applyFont="1" applyAlignment="1">
      <alignment wrapText="1"/>
    </xf>
    <xf numFmtId="0" fontId="19" fillId="10" borderId="0" xfId="0" applyFont="1" applyFill="1" applyAlignment="1">
      <alignment wrapText="1"/>
    </xf>
    <xf numFmtId="0" fontId="22" fillId="0" borderId="0" xfId="0" applyFont="1" applyAlignment="1">
      <alignment wrapText="1"/>
    </xf>
    <xf numFmtId="0" fontId="4" fillId="0" borderId="0" xfId="0" applyFont="1" applyBorder="1" applyAlignment="1">
      <alignment horizontal="left" vertical="top" wrapText="1"/>
    </xf>
  </cellXfs>
  <cellStyles count="3">
    <cellStyle name="Currency" xfId="1" builtinId="4"/>
    <cellStyle name="Hyperlink" xfId="2" builtinId="8"/>
    <cellStyle name="Normal" xfId="0" builtinId="0"/>
  </cellStyles>
  <dxfs count="100">
    <dxf>
      <fill>
        <patternFill patternType="solid">
          <fgColor rgb="FF00B050"/>
          <bgColor rgb="FF00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999999"/>
        </patternFill>
      </fill>
    </dxf>
    <dxf>
      <font>
        <b/>
        <i val="0"/>
        <strike val="0"/>
        <condense val="0"/>
        <extend val="0"/>
        <outline val="0"/>
        <shadow val="0"/>
        <u val="none"/>
        <vertAlign val="baseline"/>
        <sz val="11"/>
        <color theme="0"/>
        <name val="Arial"/>
        <family val="2"/>
        <scheme val="none"/>
      </font>
      <fill>
        <patternFill patternType="solid">
          <fgColor indexed="64"/>
          <bgColor theme="4" tint="-0.49998474074526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rgb="FF999999"/>
          <bgColor rgb="FF999999"/>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b/>
        <strike val="0"/>
        <outline val="0"/>
        <shadow val="0"/>
        <u val="none"/>
        <vertAlign val="baseline"/>
        <sz val="10"/>
        <name val="Arial"/>
        <family val="2"/>
        <scheme val="none"/>
      </font>
      <alignment horizontal="left" vertical="top" textRotation="0" wrapText="1" indent="0" justifyLastLine="0" shrinkToFit="0" readingOrder="0"/>
    </dxf>
    <dxf>
      <font>
        <strike val="0"/>
        <outline val="0"/>
        <shadow val="0"/>
        <u val="none"/>
        <vertAlign val="baseline"/>
        <sz val="10"/>
        <name val="Arial"/>
        <family val="2"/>
        <scheme val="none"/>
      </font>
      <alignment horizontal="left" vertical="top" textRotation="0" indent="0" justifyLastLine="0" shrinkToFit="0" readingOrder="0"/>
    </dxf>
    <dxf>
      <font>
        <strike val="0"/>
        <outline val="0"/>
        <shadow val="0"/>
        <u val="none"/>
        <vertAlign val="baseline"/>
        <sz val="10"/>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solid">
          <fgColor indexed="64"/>
          <bgColor theme="4" tint="-0.499984740745262"/>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numFmt numFmtId="10" formatCode="&quot;$&quot;#,##0_);[Red]\(&quot;$&quot;#,##0\)"/>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0"/>
        <name val="Arial"/>
        <family val="2"/>
        <scheme val="none"/>
      </font>
      <fill>
        <patternFill patternType="none">
          <fgColor indexed="64"/>
          <bgColor auto="1"/>
        </patternFill>
      </fill>
      <alignment horizontal="left" vertical="top" textRotation="0" wrapText="1" indent="0" justifyLastLine="0" shrinkToFit="0" readingOrder="0"/>
    </dxf>
  </dxfs>
  <tableStyles count="0" defaultTableStyle="TableStyleMedium2" defaultPivotStyle="PivotStyleLight16"/>
  <colors>
    <mruColors>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tx>
            <c:strRef>
              <c:f>'Preferred Scenario - Eval Tool'!$J$94</c:f>
              <c:strCache>
                <c:ptCount val="1"/>
                <c:pt idx="0">
                  <c:v>Ranking</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A85A-4F4C-9FF8-6C8EDDD583E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85A-4F4C-9FF8-6C8EDDD583E0}"/>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A85A-4F4C-9FF8-6C8EDDD583E0}"/>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A85A-4F4C-9FF8-6C8EDDD583E0}"/>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A85A-4F4C-9FF8-6C8EDDD583E0}"/>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A85A-4F4C-9FF8-6C8EDDD583E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'Preferred Scenario - Eval Tool'!$I$95:$I$100</c:f>
              <c:strCache>
                <c:ptCount val="6"/>
                <c:pt idx="0">
                  <c:v>Design Life / Adaptability</c:v>
                </c:pt>
                <c:pt idx="1">
                  <c:v>Cost and Feasibility</c:v>
                </c:pt>
                <c:pt idx="2">
                  <c:v>Risk Reduction / Effectiveness</c:v>
                </c:pt>
                <c:pt idx="3">
                  <c:v>Environmental Benefits</c:v>
                </c:pt>
                <c:pt idx="4">
                  <c:v>Community and Health Benefits</c:v>
                </c:pt>
                <c:pt idx="5">
                  <c:v>Partnership and Community Involvement</c:v>
                </c:pt>
              </c:strCache>
            </c:strRef>
          </c:cat>
          <c:val>
            <c:numRef>
              <c:f>'Preferred Scenario - Eval Tool'!$K$95:$K$100</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C-A85A-4F4C-9FF8-6C8EDDD583E0}"/>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'Preferred Scenario - Eval Tool'!$I$101</c:f>
              <c:strCache>
                <c:ptCount val="1"/>
                <c:pt idx="0">
                  <c:v>Scenario Ranking</c:v>
                </c:pt>
              </c:strCache>
            </c:strRef>
          </c:tx>
          <c:spPr>
            <a:noFill/>
            <a:ln>
              <a:noFill/>
            </a:ln>
          </c:spPr>
          <c:dPt>
            <c:idx val="0"/>
            <c:bubble3D val="0"/>
            <c:spPr>
              <a:solidFill>
                <a:srgbClr val="00B050"/>
              </a:solidFill>
              <a:ln w="19050">
                <a:noFill/>
              </a:ln>
              <a:effectLst/>
            </c:spPr>
            <c:extLst>
              <c:ext xmlns:c16="http://schemas.microsoft.com/office/drawing/2014/chart" uri="{C3380CC4-5D6E-409C-BE32-E72D297353CC}">
                <c16:uniqueId val="{00000001-D5B7-403A-A051-F1F9B391C66F}"/>
              </c:ext>
            </c:extLst>
          </c:dPt>
          <c:dLbls>
            <c:dLbl>
              <c:idx val="0"/>
              <c:layout>
                <c:manualLayout>
                  <c:x val="-1.0936132983886331E-6"/>
                  <c:y val="-0.21865795421405662"/>
                </c:manualLayout>
              </c:layout>
              <c:dLblPos val="bestFit"/>
              <c:showLegendKey val="0"/>
              <c:showVal val="1"/>
              <c:showCatName val="0"/>
              <c:showSerName val="1"/>
              <c:showPercent val="0"/>
              <c:showBubbleSize val="0"/>
              <c:separator>
</c:separator>
              <c:extLst>
                <c:ext xmlns:c15="http://schemas.microsoft.com/office/drawing/2012/chart" uri="{CE6537A1-D6FC-4f65-9D91-7224C49458BB}">
                  <c15:layout>
                    <c:manualLayout>
                      <c:w val="0.26744444444444443"/>
                      <c:h val="0.46546296296296286"/>
                    </c:manualLayout>
                  </c15:layout>
                </c:ext>
                <c:ext xmlns:c16="http://schemas.microsoft.com/office/drawing/2014/chart" uri="{C3380CC4-5D6E-409C-BE32-E72D297353CC}">
                  <c16:uniqueId val="{00000001-D5B7-403A-A051-F1F9B391C66F}"/>
                </c:ext>
              </c:extLst>
            </c:dLbl>
            <c:spPr>
              <a:no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2000" b="1" i="0" u="none" strike="noStrike" kern="1200" baseline="0">
                    <a:solidFill>
                      <a:schemeClr val="dk1">
                        <a:lumMod val="65000"/>
                        <a:lumOff val="35000"/>
                      </a:schemeClr>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val>
            <c:numRef>
              <c:f>'Preferred Scenario - Eval Tool'!$J$101</c:f>
              <c:numCache>
                <c:formatCode>0</c:formatCode>
                <c:ptCount val="1"/>
                <c:pt idx="0">
                  <c:v>2</c:v>
                </c:pt>
              </c:numCache>
            </c:numRef>
          </c:val>
          <c:extLst>
            <c:ext xmlns:c16="http://schemas.microsoft.com/office/drawing/2014/chart" uri="{C3380CC4-5D6E-409C-BE32-E72D297353CC}">
              <c16:uniqueId val="{00000002-D5B7-403A-A051-F1F9B391C66F}"/>
            </c:ext>
          </c:extLst>
        </c:ser>
        <c:dLbls>
          <c:dLblPos val="ctr"/>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doughnutChart>
        <c:varyColors val="1"/>
        <c:ser>
          <c:idx val="0"/>
          <c:order val="0"/>
          <c:tx>
            <c:strRef>
              <c:f>'Eval Tool - NJDEP'!$J$90</c:f>
              <c:strCache>
                <c:ptCount val="1"/>
                <c:pt idx="0">
                  <c:v>Ranking</c:v>
                </c:pt>
              </c:strCache>
            </c:strRef>
          </c:tx>
          <c:dPt>
            <c:idx val="0"/>
            <c:bubble3D val="0"/>
            <c:spPr>
              <a:solidFill>
                <a:srgbClr val="92D050"/>
              </a:solidFill>
              <a:ln w="19050">
                <a:solidFill>
                  <a:schemeClr val="lt1"/>
                </a:solidFill>
              </a:ln>
              <a:effectLst/>
            </c:spPr>
            <c:extLst>
              <c:ext xmlns:c16="http://schemas.microsoft.com/office/drawing/2014/chart" uri="{C3380CC4-5D6E-409C-BE32-E72D297353CC}">
                <c16:uniqueId val="{00000001-A837-4225-959F-544B3580D1E3}"/>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A837-4225-959F-544B3580D1E3}"/>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5-A837-4225-959F-544B3580D1E3}"/>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7-A837-4225-959F-544B3580D1E3}"/>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A837-4225-959F-544B3580D1E3}"/>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0B-A837-4225-959F-544B3580D1E3}"/>
              </c:ext>
            </c:extLst>
          </c:dPt>
          <c:dPt>
            <c:idx val="6"/>
            <c:bubble3D val="0"/>
            <c:spPr>
              <a:solidFill>
                <a:srgbClr val="00B050"/>
              </a:solidFill>
              <a:ln w="19050">
                <a:solidFill>
                  <a:schemeClr val="lt1"/>
                </a:solidFill>
              </a:ln>
              <a:effectLst/>
            </c:spPr>
            <c:extLst>
              <c:ext xmlns:c16="http://schemas.microsoft.com/office/drawing/2014/chart" uri="{C3380CC4-5D6E-409C-BE32-E72D297353CC}">
                <c16:uniqueId val="{0000000D-A837-4225-959F-544B3580D1E3}"/>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A837-4225-959F-544B3580D1E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'Eval Tool - NJDEP'!$I$91:$I$98</c:f>
              <c:strCache>
                <c:ptCount val="8"/>
                <c:pt idx="0">
                  <c:v>Vision</c:v>
                </c:pt>
                <c:pt idx="1">
                  <c:v>Risk </c:v>
                </c:pt>
                <c:pt idx="2">
                  <c:v>Cost</c:v>
                </c:pt>
                <c:pt idx="3">
                  <c:v>Capacity</c:v>
                </c:pt>
                <c:pt idx="4">
                  <c:v>Environmental</c:v>
                </c:pt>
                <c:pt idx="5">
                  <c:v>Adaptation/ Timeframe </c:v>
                </c:pt>
                <c:pt idx="6">
                  <c:v>Heath and Population</c:v>
                </c:pt>
                <c:pt idx="7">
                  <c:v>Socio-Economic</c:v>
                </c:pt>
              </c:strCache>
            </c:strRef>
          </c:cat>
          <c:val>
            <c:numRef>
              <c:f>'Eval Tool - NJDEP'!$K$91:$K$98</c:f>
              <c:numCache>
                <c:formatCode>General</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10-A837-4225-959F-544B3580D1E3}"/>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'Eval Tool - NJDEP'!$I$99</c:f>
              <c:strCache>
                <c:ptCount val="1"/>
                <c:pt idx="0">
                  <c:v>Scenario Ranking</c:v>
                </c:pt>
              </c:strCache>
            </c:strRef>
          </c:tx>
          <c:spPr>
            <a:noFill/>
            <a:ln>
              <a:noFill/>
            </a:ln>
          </c:spPr>
          <c:dPt>
            <c:idx val="0"/>
            <c:bubble3D val="0"/>
            <c:spPr>
              <a:solidFill>
                <a:srgbClr val="92D050"/>
              </a:solidFill>
              <a:ln w="19050">
                <a:noFill/>
              </a:ln>
              <a:effectLst/>
            </c:spPr>
            <c:extLst>
              <c:ext xmlns:c16="http://schemas.microsoft.com/office/drawing/2014/chart" uri="{C3380CC4-5D6E-409C-BE32-E72D297353CC}">
                <c16:uniqueId val="{00000001-6DDD-43A9-A23B-F7B993FDCBE0}"/>
              </c:ext>
            </c:extLst>
          </c:dPt>
          <c:dLbls>
            <c:dLbl>
              <c:idx val="0"/>
              <c:layout>
                <c:manualLayout>
                  <c:x val="-1.0936132983886331E-6"/>
                  <c:y val="-0.21865795421405662"/>
                </c:manualLayout>
              </c:layout>
              <c:dLblPos val="bestFit"/>
              <c:showLegendKey val="0"/>
              <c:showVal val="1"/>
              <c:showCatName val="0"/>
              <c:showSerName val="1"/>
              <c:showPercent val="0"/>
              <c:showBubbleSize val="0"/>
              <c:separator>
</c:separator>
              <c:extLst>
                <c:ext xmlns:c15="http://schemas.microsoft.com/office/drawing/2012/chart" uri="{CE6537A1-D6FC-4f65-9D91-7224C49458BB}">
                  <c15:layout>
                    <c:manualLayout>
                      <c:w val="0.26744444444444443"/>
                      <c:h val="0.46546296296296286"/>
                    </c:manualLayout>
                  </c15:layout>
                </c:ext>
                <c:ext xmlns:c16="http://schemas.microsoft.com/office/drawing/2014/chart" uri="{C3380CC4-5D6E-409C-BE32-E72D297353CC}">
                  <c16:uniqueId val="{00000001-6DDD-43A9-A23B-F7B993FDCBE0}"/>
                </c:ext>
              </c:extLst>
            </c:dLbl>
            <c:spPr>
              <a:no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2000" b="1" i="0" u="none" strike="noStrike" kern="1200" baseline="0">
                    <a:solidFill>
                      <a:schemeClr val="dk1">
                        <a:lumMod val="65000"/>
                        <a:lumOff val="35000"/>
                      </a:schemeClr>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val>
            <c:numRef>
              <c:f>'Eval Tool - NJDEP'!$J$99</c:f>
              <c:numCache>
                <c:formatCode>General</c:formatCode>
                <c:ptCount val="1"/>
                <c:pt idx="0">
                  <c:v>1</c:v>
                </c:pt>
              </c:numCache>
            </c:numRef>
          </c:val>
          <c:extLst>
            <c:ext xmlns:c16="http://schemas.microsoft.com/office/drawing/2014/chart" uri="{C3380CC4-5D6E-409C-BE32-E72D297353CC}">
              <c16:uniqueId val="{00000002-6DDD-43A9-A23B-F7B993FDCBE0}"/>
            </c:ext>
          </c:extLst>
        </c:ser>
        <c:dLbls>
          <c:dLblPos val="ctr"/>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7.svg"/><Relationship Id="rId13" Type="http://schemas.openxmlformats.org/officeDocument/2006/relationships/image" Target="../media/image12.png"/><Relationship Id="rId18" Type="http://schemas.openxmlformats.org/officeDocument/2006/relationships/image" Target="../media/image17.svg"/><Relationship Id="rId3" Type="http://schemas.openxmlformats.org/officeDocument/2006/relationships/chart" Target="../charts/chart1.xml"/><Relationship Id="rId7" Type="http://schemas.openxmlformats.org/officeDocument/2006/relationships/image" Target="../media/image6.png"/><Relationship Id="rId12" Type="http://schemas.openxmlformats.org/officeDocument/2006/relationships/image" Target="../media/image11.svg"/><Relationship Id="rId17" Type="http://schemas.openxmlformats.org/officeDocument/2006/relationships/image" Target="../media/image16.png"/><Relationship Id="rId2" Type="http://schemas.openxmlformats.org/officeDocument/2006/relationships/image" Target="../media/image3.png"/><Relationship Id="rId16" Type="http://schemas.openxmlformats.org/officeDocument/2006/relationships/image" Target="../media/image15.svg"/><Relationship Id="rId1" Type="http://schemas.openxmlformats.org/officeDocument/2006/relationships/image" Target="../media/image2.png"/><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5" Type="http://schemas.openxmlformats.org/officeDocument/2006/relationships/image" Target="../media/image14.png"/><Relationship Id="rId10" Type="http://schemas.openxmlformats.org/officeDocument/2006/relationships/image" Target="../media/image9.svg"/><Relationship Id="rId4" Type="http://schemas.openxmlformats.org/officeDocument/2006/relationships/chart" Target="../charts/chart2.xml"/><Relationship Id="rId9" Type="http://schemas.openxmlformats.org/officeDocument/2006/relationships/image" Target="../media/image8.png"/><Relationship Id="rId14" Type="http://schemas.openxmlformats.org/officeDocument/2006/relationships/image" Target="../media/image13.sv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388106</xdr:colOff>
      <xdr:row>0</xdr:row>
      <xdr:rowOff>188383</xdr:rowOff>
    </xdr:from>
    <xdr:ext cx="2413562" cy="735842"/>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6C80EED-4DA5-483A-ABC6-9FAA5BB5C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8106" y="188383"/>
          <a:ext cx="2413562" cy="7358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344714</xdr:colOff>
      <xdr:row>0</xdr:row>
      <xdr:rowOff>108857</xdr:rowOff>
    </xdr:from>
    <xdr:ext cx="2413562" cy="735842"/>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6C80EED-4DA5-483A-ABC6-9FAA5BB5C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4714" y="108857"/>
          <a:ext cx="2413562" cy="73584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321945</xdr:colOff>
      <xdr:row>1</xdr:row>
      <xdr:rowOff>9525</xdr:rowOff>
    </xdr:from>
    <xdr:to>
      <xdr:col>1</xdr:col>
      <xdr:colOff>5351202</xdr:colOff>
      <xdr:row>9</xdr:row>
      <xdr:rowOff>9017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255645" y="273050"/>
          <a:ext cx="5029257" cy="1463167"/>
        </a:xfrm>
        <a:prstGeom prst="rect">
          <a:avLst/>
        </a:prstGeom>
      </xdr:spPr>
    </xdr:pic>
    <xdr:clientData/>
  </xdr:twoCellAnchor>
  <xdr:twoCellAnchor editAs="oneCell">
    <xdr:from>
      <xdr:col>0</xdr:col>
      <xdr:colOff>1931819</xdr:colOff>
      <xdr:row>27</xdr:row>
      <xdr:rowOff>52331</xdr:rowOff>
    </xdr:from>
    <xdr:to>
      <xdr:col>1</xdr:col>
      <xdr:colOff>4991858</xdr:colOff>
      <xdr:row>27</xdr:row>
      <xdr:rowOff>3837387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934994" y="5592706"/>
          <a:ext cx="5990564" cy="3791406"/>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488950</xdr:colOff>
          <xdr:row>102</xdr:row>
          <xdr:rowOff>12700</xdr:rowOff>
        </xdr:from>
        <xdr:to>
          <xdr:col>9</xdr:col>
          <xdr:colOff>12700</xdr:colOff>
          <xdr:row>104</xdr:row>
          <xdr:rowOff>12700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Update Chart</a:t>
              </a:r>
            </a:p>
          </xdr:txBody>
        </xdr:sp>
        <xdr:clientData fPrintsWithSheet="0"/>
      </xdr:twoCellAnchor>
    </mc:Choice>
    <mc:Fallback/>
  </mc:AlternateContent>
  <xdr:twoCellAnchor>
    <xdr:from>
      <xdr:col>11</xdr:col>
      <xdr:colOff>265044</xdr:colOff>
      <xdr:row>91</xdr:row>
      <xdr:rowOff>1656</xdr:rowOff>
    </xdr:from>
    <xdr:to>
      <xdr:col>20</xdr:col>
      <xdr:colOff>539889</xdr:colOff>
      <xdr:row>115</xdr:row>
      <xdr:rowOff>112643</xdr:rowOff>
    </xdr:to>
    <xdr:graphicFrame macro="">
      <xdr:nvGraphicFramePr>
        <xdr:cNvPr id="5" name="Chart 4">
          <a:extLst>
            <a:ext uri="{FF2B5EF4-FFF2-40B4-BE49-F238E27FC236}">
              <a16:creationId xmlns:a16="http://schemas.microsoft.com/office/drawing/2014/main" id="{00000000-0008-0000-0400-000005000000}"/>
            </a:ext>
            <a:ext uri="{147F2762-F138-4A5C-976F-8EAC2B608ADB}">
              <a16:predDERef xmlns:a16="http://schemas.microsoft.com/office/drawing/2014/main" pred="{00000000-0008-0000-06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12289</xdr:colOff>
      <xdr:row>98</xdr:row>
      <xdr:rowOff>29680</xdr:rowOff>
    </xdr:from>
    <xdr:to>
      <xdr:col>19</xdr:col>
      <xdr:colOff>182080</xdr:colOff>
      <xdr:row>108</xdr:row>
      <xdr:rowOff>82688</xdr:rowOff>
    </xdr:to>
    <xdr:graphicFrame macro="">
      <xdr:nvGraphicFramePr>
        <xdr:cNvPr id="6" name="Chart 5">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789116</xdr:colOff>
      <xdr:row>95</xdr:row>
      <xdr:rowOff>145806</xdr:rowOff>
    </xdr:from>
    <xdr:to>
      <xdr:col>3</xdr:col>
      <xdr:colOff>3731970</xdr:colOff>
      <xdr:row>111</xdr:row>
      <xdr:rowOff>116798</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11449085" y="25647219"/>
          <a:ext cx="2939679" cy="2842873"/>
          <a:chOff x="9224065" y="1965534"/>
          <a:chExt cx="2939679" cy="3022167"/>
        </a:xfrm>
      </xdr:grpSpPr>
      <xdr:cxnSp macro="">
        <xdr:nvCxnSpPr>
          <xdr:cNvPr id="8" name="Straight Connector 7">
            <a:extLst>
              <a:ext uri="{FF2B5EF4-FFF2-40B4-BE49-F238E27FC236}">
                <a16:creationId xmlns:a16="http://schemas.microsoft.com/office/drawing/2014/main" id="{00000000-0008-0000-0400-000008000000}"/>
              </a:ext>
            </a:extLst>
          </xdr:cNvPr>
          <xdr:cNvCxnSpPr>
            <a:cxnSpLocks/>
          </xdr:cNvCxnSpPr>
        </xdr:nvCxnSpPr>
        <xdr:spPr>
          <a:xfrm>
            <a:off x="10693904" y="2071735"/>
            <a:ext cx="0" cy="2915966"/>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400-000009000000}"/>
              </a:ext>
            </a:extLst>
          </xdr:cNvPr>
          <xdr:cNvCxnSpPr>
            <a:cxnSpLocks/>
          </xdr:cNvCxnSpPr>
        </xdr:nvCxnSpPr>
        <xdr:spPr>
          <a:xfrm flipH="1">
            <a:off x="9455308" y="2956750"/>
            <a:ext cx="2437651" cy="101919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400-00000A000000}"/>
              </a:ext>
            </a:extLst>
          </xdr:cNvPr>
          <xdr:cNvCxnSpPr>
            <a:cxnSpLocks/>
          </xdr:cNvCxnSpPr>
        </xdr:nvCxnSpPr>
        <xdr:spPr>
          <a:xfrm>
            <a:off x="9505257" y="2888963"/>
            <a:ext cx="2437651" cy="101919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Oval 10">
            <a:extLst>
              <a:ext uri="{FF2B5EF4-FFF2-40B4-BE49-F238E27FC236}">
                <a16:creationId xmlns:a16="http://schemas.microsoft.com/office/drawing/2014/main" id="{00000000-0008-0000-0400-00000B000000}"/>
              </a:ext>
            </a:extLst>
          </xdr:cNvPr>
          <xdr:cNvSpPr/>
        </xdr:nvSpPr>
        <xdr:spPr>
          <a:xfrm>
            <a:off x="9224065" y="1965534"/>
            <a:ext cx="2939679" cy="2939680"/>
          </a:xfrm>
          <a:prstGeom prst="ellipse">
            <a:avLst/>
          </a:prstGeom>
          <a:noFill/>
          <a:ln w="571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12" name="Oval 11">
            <a:extLst>
              <a:ext uri="{FF2B5EF4-FFF2-40B4-BE49-F238E27FC236}">
                <a16:creationId xmlns:a16="http://schemas.microsoft.com/office/drawing/2014/main" id="{00000000-0008-0000-0400-00000C000000}"/>
              </a:ext>
            </a:extLst>
          </xdr:cNvPr>
          <xdr:cNvSpPr/>
        </xdr:nvSpPr>
        <xdr:spPr>
          <a:xfrm>
            <a:off x="10177384" y="2907715"/>
            <a:ext cx="1033040" cy="1033040"/>
          </a:xfrm>
          <a:prstGeom prst="ellipse">
            <a:avLst/>
          </a:prstGeom>
          <a:solidFill>
            <a:srgbClr val="F9D23A"/>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13" name="Graphic 23">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0426308" y="3354858"/>
            <a:ext cx="535192" cy="458736"/>
          </a:xfrm>
          <a:prstGeom prst="rect">
            <a:avLst/>
          </a:prstGeom>
        </xdr:spPr>
      </xdr:pic>
      <xdr:sp macro="" textlink="">
        <xdr:nvSpPr>
          <xdr:cNvPr id="14" name="TextBox 26">
            <a:extLst>
              <a:ext uri="{FF2B5EF4-FFF2-40B4-BE49-F238E27FC236}">
                <a16:creationId xmlns:a16="http://schemas.microsoft.com/office/drawing/2014/main" id="{00000000-0008-0000-0400-00000E000000}"/>
              </a:ext>
            </a:extLst>
          </xdr:cNvPr>
          <xdr:cNvSpPr txBox="1"/>
        </xdr:nvSpPr>
        <xdr:spPr>
          <a:xfrm>
            <a:off x="10280040" y="3085098"/>
            <a:ext cx="827728"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Equality</a:t>
            </a:r>
          </a:p>
        </xdr:txBody>
      </xdr:sp>
      <xdr:sp macro="" textlink="">
        <xdr:nvSpPr>
          <xdr:cNvPr id="15" name="Oval 14">
            <a:extLst>
              <a:ext uri="{FF2B5EF4-FFF2-40B4-BE49-F238E27FC236}">
                <a16:creationId xmlns:a16="http://schemas.microsoft.com/office/drawing/2014/main" id="{00000000-0008-0000-0400-00000F000000}"/>
              </a:ext>
            </a:extLst>
          </xdr:cNvPr>
          <xdr:cNvSpPr/>
        </xdr:nvSpPr>
        <xdr:spPr>
          <a:xfrm>
            <a:off x="9505795" y="2247265"/>
            <a:ext cx="2376218" cy="2376219"/>
          </a:xfrm>
          <a:prstGeom prst="ellipse">
            <a:avLst/>
          </a:prstGeom>
          <a:noFill/>
          <a:ln w="9525">
            <a:solidFill>
              <a:schemeClr val="bg1">
                <a:lumMod val="6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16" name="Oval 15">
            <a:extLst>
              <a:ext uri="{FF2B5EF4-FFF2-40B4-BE49-F238E27FC236}">
                <a16:creationId xmlns:a16="http://schemas.microsoft.com/office/drawing/2014/main" id="{00000000-0008-0000-0400-000010000000}"/>
              </a:ext>
            </a:extLst>
          </xdr:cNvPr>
          <xdr:cNvSpPr/>
        </xdr:nvSpPr>
        <xdr:spPr>
          <a:xfrm>
            <a:off x="9742671" y="2484141"/>
            <a:ext cx="1902466" cy="1902467"/>
          </a:xfrm>
          <a:prstGeom prst="ellipse">
            <a:avLst/>
          </a:prstGeom>
          <a:noFill/>
          <a:ln w="9525">
            <a:solidFill>
              <a:schemeClr val="bg1">
                <a:lumMod val="6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17" name="Oval 16">
            <a:extLst>
              <a:ext uri="{FF2B5EF4-FFF2-40B4-BE49-F238E27FC236}">
                <a16:creationId xmlns:a16="http://schemas.microsoft.com/office/drawing/2014/main" id="{00000000-0008-0000-0400-000011000000}"/>
              </a:ext>
            </a:extLst>
          </xdr:cNvPr>
          <xdr:cNvSpPr/>
        </xdr:nvSpPr>
        <xdr:spPr>
          <a:xfrm>
            <a:off x="9964955" y="2706424"/>
            <a:ext cx="1457899" cy="1457900"/>
          </a:xfrm>
          <a:prstGeom prst="ellipse">
            <a:avLst/>
          </a:prstGeom>
          <a:noFill/>
          <a:ln w="9525">
            <a:solidFill>
              <a:schemeClr val="bg1">
                <a:lumMod val="6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18" name="Oval 17">
            <a:extLst>
              <a:ext uri="{FF2B5EF4-FFF2-40B4-BE49-F238E27FC236}">
                <a16:creationId xmlns:a16="http://schemas.microsoft.com/office/drawing/2014/main" id="{00000000-0008-0000-0400-000012000000}"/>
              </a:ext>
            </a:extLst>
          </xdr:cNvPr>
          <xdr:cNvSpPr/>
        </xdr:nvSpPr>
        <xdr:spPr>
          <a:xfrm>
            <a:off x="10158631" y="2888963"/>
            <a:ext cx="1070546" cy="1070547"/>
          </a:xfrm>
          <a:prstGeom prst="ellipse">
            <a:avLst/>
          </a:prstGeom>
          <a:noFill/>
          <a:ln w="9525">
            <a:solidFill>
              <a:schemeClr val="bg1">
                <a:lumMod val="6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nvGrpSpPr>
          <xdr:cNvPr id="19" name="Group 18">
            <a:extLst>
              <a:ext uri="{FF2B5EF4-FFF2-40B4-BE49-F238E27FC236}">
                <a16:creationId xmlns:a16="http://schemas.microsoft.com/office/drawing/2014/main" id="{00000000-0008-0000-0400-000013000000}"/>
              </a:ext>
            </a:extLst>
          </xdr:cNvPr>
          <xdr:cNvGrpSpPr/>
        </xdr:nvGrpSpPr>
        <xdr:grpSpPr>
          <a:xfrm>
            <a:off x="9596313" y="2905187"/>
            <a:ext cx="638243" cy="307947"/>
            <a:chOff x="3730658" y="2852178"/>
            <a:chExt cx="638243" cy="307947"/>
          </a:xfrm>
        </xdr:grpSpPr>
        <xdr:sp macro="" textlink="">
          <xdr:nvSpPr>
            <xdr:cNvPr id="45" name="Oval 44">
              <a:extLst>
                <a:ext uri="{FF2B5EF4-FFF2-40B4-BE49-F238E27FC236}">
                  <a16:creationId xmlns:a16="http://schemas.microsoft.com/office/drawing/2014/main" id="{00000000-0008-0000-0400-00002D000000}"/>
                </a:ext>
              </a:extLst>
            </xdr:cNvPr>
            <xdr:cNvSpPr/>
          </xdr:nvSpPr>
          <xdr:spPr>
            <a:xfrm>
              <a:off x="3730658" y="2852178"/>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6" name="Oval 45">
              <a:extLst>
                <a:ext uri="{FF2B5EF4-FFF2-40B4-BE49-F238E27FC236}">
                  <a16:creationId xmlns:a16="http://schemas.microsoft.com/office/drawing/2014/main" id="{00000000-0008-0000-0400-00002E000000}"/>
                </a:ext>
              </a:extLst>
            </xdr:cNvPr>
            <xdr:cNvSpPr/>
          </xdr:nvSpPr>
          <xdr:spPr>
            <a:xfrm>
              <a:off x="3938560" y="2952871"/>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7" name="Oval 46">
              <a:extLst>
                <a:ext uri="{FF2B5EF4-FFF2-40B4-BE49-F238E27FC236}">
                  <a16:creationId xmlns:a16="http://schemas.microsoft.com/office/drawing/2014/main" id="{00000000-0008-0000-0400-00002F000000}"/>
                </a:ext>
              </a:extLst>
            </xdr:cNvPr>
            <xdr:cNvSpPr/>
          </xdr:nvSpPr>
          <xdr:spPr>
            <a:xfrm>
              <a:off x="4148336" y="3039872"/>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8" name="Oval 47">
              <a:extLst>
                <a:ext uri="{FF2B5EF4-FFF2-40B4-BE49-F238E27FC236}">
                  <a16:creationId xmlns:a16="http://schemas.microsoft.com/office/drawing/2014/main" id="{00000000-0008-0000-0400-000030000000}"/>
                </a:ext>
              </a:extLst>
            </xdr:cNvPr>
            <xdr:cNvSpPr/>
          </xdr:nvSpPr>
          <xdr:spPr>
            <a:xfrm>
              <a:off x="4314810" y="3106034"/>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nvGrpSpPr>
          <xdr:cNvPr id="20" name="Group 19">
            <a:extLst>
              <a:ext uri="{FF2B5EF4-FFF2-40B4-BE49-F238E27FC236}">
                <a16:creationId xmlns:a16="http://schemas.microsoft.com/office/drawing/2014/main" id="{00000000-0008-0000-0400-000014000000}"/>
              </a:ext>
            </a:extLst>
          </xdr:cNvPr>
          <xdr:cNvGrpSpPr/>
        </xdr:nvGrpSpPr>
        <xdr:grpSpPr>
          <a:xfrm flipH="1">
            <a:off x="11177692" y="2967019"/>
            <a:ext cx="643685" cy="305226"/>
            <a:chOff x="5285236" y="2880200"/>
            <a:chExt cx="643685" cy="305226"/>
          </a:xfrm>
        </xdr:grpSpPr>
        <xdr:sp macro="" textlink="">
          <xdr:nvSpPr>
            <xdr:cNvPr id="41" name="Oval 40">
              <a:extLst>
                <a:ext uri="{FF2B5EF4-FFF2-40B4-BE49-F238E27FC236}">
                  <a16:creationId xmlns:a16="http://schemas.microsoft.com/office/drawing/2014/main" id="{00000000-0008-0000-0400-000029000000}"/>
                </a:ext>
              </a:extLst>
            </xdr:cNvPr>
            <xdr:cNvSpPr/>
          </xdr:nvSpPr>
          <xdr:spPr>
            <a:xfrm>
              <a:off x="5285236" y="2880200"/>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2" name="Oval 41">
              <a:extLst>
                <a:ext uri="{FF2B5EF4-FFF2-40B4-BE49-F238E27FC236}">
                  <a16:creationId xmlns:a16="http://schemas.microsoft.com/office/drawing/2014/main" id="{00000000-0008-0000-0400-00002A000000}"/>
                </a:ext>
              </a:extLst>
            </xdr:cNvPr>
            <xdr:cNvSpPr/>
          </xdr:nvSpPr>
          <xdr:spPr>
            <a:xfrm>
              <a:off x="5498580" y="2978172"/>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3" name="Oval 42">
              <a:extLst>
                <a:ext uri="{FF2B5EF4-FFF2-40B4-BE49-F238E27FC236}">
                  <a16:creationId xmlns:a16="http://schemas.microsoft.com/office/drawing/2014/main" id="{00000000-0008-0000-0400-00002B000000}"/>
                </a:ext>
              </a:extLst>
            </xdr:cNvPr>
            <xdr:cNvSpPr/>
          </xdr:nvSpPr>
          <xdr:spPr>
            <a:xfrm>
              <a:off x="5702914" y="3062452"/>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4" name="Oval 43">
              <a:extLst>
                <a:ext uri="{FF2B5EF4-FFF2-40B4-BE49-F238E27FC236}">
                  <a16:creationId xmlns:a16="http://schemas.microsoft.com/office/drawing/2014/main" id="{00000000-0008-0000-0400-00002C000000}"/>
                </a:ext>
              </a:extLst>
            </xdr:cNvPr>
            <xdr:cNvSpPr/>
          </xdr:nvSpPr>
          <xdr:spPr>
            <a:xfrm>
              <a:off x="5874830" y="3131335"/>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nvGrpSpPr>
          <xdr:cNvPr id="21" name="Group 20">
            <a:extLst>
              <a:ext uri="{FF2B5EF4-FFF2-40B4-BE49-F238E27FC236}">
                <a16:creationId xmlns:a16="http://schemas.microsoft.com/office/drawing/2014/main" id="{00000000-0008-0000-0400-000015000000}"/>
              </a:ext>
            </a:extLst>
          </xdr:cNvPr>
          <xdr:cNvGrpSpPr/>
        </xdr:nvGrpSpPr>
        <xdr:grpSpPr>
          <a:xfrm>
            <a:off x="10666859" y="2223888"/>
            <a:ext cx="54091" cy="685845"/>
            <a:chOff x="4798378" y="2170879"/>
            <a:chExt cx="54091" cy="685845"/>
          </a:xfrm>
        </xdr:grpSpPr>
        <xdr:sp macro="" textlink="">
          <xdr:nvSpPr>
            <xdr:cNvPr id="37" name="Oval 36">
              <a:extLst>
                <a:ext uri="{FF2B5EF4-FFF2-40B4-BE49-F238E27FC236}">
                  <a16:creationId xmlns:a16="http://schemas.microsoft.com/office/drawing/2014/main" id="{00000000-0008-0000-0400-000025000000}"/>
                </a:ext>
              </a:extLst>
            </xdr:cNvPr>
            <xdr:cNvSpPr/>
          </xdr:nvSpPr>
          <xdr:spPr>
            <a:xfrm flipH="1">
              <a:off x="4798378" y="2170879"/>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8" name="Oval 37">
              <a:extLst>
                <a:ext uri="{FF2B5EF4-FFF2-40B4-BE49-F238E27FC236}">
                  <a16:creationId xmlns:a16="http://schemas.microsoft.com/office/drawing/2014/main" id="{00000000-0008-0000-0400-000026000000}"/>
                </a:ext>
              </a:extLst>
            </xdr:cNvPr>
            <xdr:cNvSpPr/>
          </xdr:nvSpPr>
          <xdr:spPr>
            <a:xfrm flipH="1">
              <a:off x="4798378" y="2406251"/>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9" name="Oval 38">
              <a:extLst>
                <a:ext uri="{FF2B5EF4-FFF2-40B4-BE49-F238E27FC236}">
                  <a16:creationId xmlns:a16="http://schemas.microsoft.com/office/drawing/2014/main" id="{00000000-0008-0000-0400-000027000000}"/>
                </a:ext>
              </a:extLst>
            </xdr:cNvPr>
            <xdr:cNvSpPr/>
          </xdr:nvSpPr>
          <xdr:spPr>
            <a:xfrm flipH="1">
              <a:off x="4798378" y="2626369"/>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40" name="Oval 39">
              <a:extLst>
                <a:ext uri="{FF2B5EF4-FFF2-40B4-BE49-F238E27FC236}">
                  <a16:creationId xmlns:a16="http://schemas.microsoft.com/office/drawing/2014/main" id="{00000000-0008-0000-0400-000028000000}"/>
                </a:ext>
              </a:extLst>
            </xdr:cNvPr>
            <xdr:cNvSpPr/>
          </xdr:nvSpPr>
          <xdr:spPr>
            <a:xfrm flipH="1">
              <a:off x="4798378" y="2802633"/>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nvGrpSpPr>
          <xdr:cNvPr id="22" name="Group 21">
            <a:extLst>
              <a:ext uri="{FF2B5EF4-FFF2-40B4-BE49-F238E27FC236}">
                <a16:creationId xmlns:a16="http://schemas.microsoft.com/office/drawing/2014/main" id="{00000000-0008-0000-0400-000016000000}"/>
              </a:ext>
            </a:extLst>
          </xdr:cNvPr>
          <xdr:cNvGrpSpPr/>
        </xdr:nvGrpSpPr>
        <xdr:grpSpPr>
          <a:xfrm>
            <a:off x="10666859" y="3945810"/>
            <a:ext cx="54091" cy="702171"/>
            <a:chOff x="4798378" y="2170879"/>
            <a:chExt cx="54091" cy="702171"/>
          </a:xfrm>
        </xdr:grpSpPr>
        <xdr:sp macro="" textlink="">
          <xdr:nvSpPr>
            <xdr:cNvPr id="33" name="Oval 32">
              <a:extLst>
                <a:ext uri="{FF2B5EF4-FFF2-40B4-BE49-F238E27FC236}">
                  <a16:creationId xmlns:a16="http://schemas.microsoft.com/office/drawing/2014/main" id="{00000000-0008-0000-0400-000021000000}"/>
                </a:ext>
              </a:extLst>
            </xdr:cNvPr>
            <xdr:cNvSpPr/>
          </xdr:nvSpPr>
          <xdr:spPr>
            <a:xfrm flipH="1">
              <a:off x="4798378" y="2170879"/>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4" name="Oval 33">
              <a:extLst>
                <a:ext uri="{FF2B5EF4-FFF2-40B4-BE49-F238E27FC236}">
                  <a16:creationId xmlns:a16="http://schemas.microsoft.com/office/drawing/2014/main" id="{00000000-0008-0000-0400-000022000000}"/>
                </a:ext>
              </a:extLst>
            </xdr:cNvPr>
            <xdr:cNvSpPr/>
          </xdr:nvSpPr>
          <xdr:spPr>
            <a:xfrm flipH="1">
              <a:off x="4798378" y="2368154"/>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5" name="Oval 34">
              <a:extLst>
                <a:ext uri="{FF2B5EF4-FFF2-40B4-BE49-F238E27FC236}">
                  <a16:creationId xmlns:a16="http://schemas.microsoft.com/office/drawing/2014/main" id="{00000000-0008-0000-0400-000023000000}"/>
                </a:ext>
              </a:extLst>
            </xdr:cNvPr>
            <xdr:cNvSpPr/>
          </xdr:nvSpPr>
          <xdr:spPr>
            <a:xfrm flipH="1">
              <a:off x="4798378" y="2588274"/>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6" name="Oval 35">
              <a:extLst>
                <a:ext uri="{FF2B5EF4-FFF2-40B4-BE49-F238E27FC236}">
                  <a16:creationId xmlns:a16="http://schemas.microsoft.com/office/drawing/2014/main" id="{00000000-0008-0000-0400-000024000000}"/>
                </a:ext>
              </a:extLst>
            </xdr:cNvPr>
            <xdr:cNvSpPr/>
          </xdr:nvSpPr>
          <xdr:spPr>
            <a:xfrm flipH="1">
              <a:off x="4798378" y="2818959"/>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nvGrpSpPr>
          <xdr:cNvPr id="23" name="Group 22">
            <a:extLst>
              <a:ext uri="{FF2B5EF4-FFF2-40B4-BE49-F238E27FC236}">
                <a16:creationId xmlns:a16="http://schemas.microsoft.com/office/drawing/2014/main" id="{00000000-0008-0000-0400-000017000000}"/>
              </a:ext>
            </a:extLst>
          </xdr:cNvPr>
          <xdr:cNvGrpSpPr/>
        </xdr:nvGrpSpPr>
        <xdr:grpSpPr>
          <a:xfrm flipV="1">
            <a:off x="9577087" y="3631965"/>
            <a:ext cx="648923" cy="305811"/>
            <a:chOff x="3719978" y="2854314"/>
            <a:chExt cx="648923" cy="305811"/>
          </a:xfrm>
        </xdr:grpSpPr>
        <xdr:sp macro="" textlink="">
          <xdr:nvSpPr>
            <xdr:cNvPr id="29" name="Oval 28">
              <a:extLst>
                <a:ext uri="{FF2B5EF4-FFF2-40B4-BE49-F238E27FC236}">
                  <a16:creationId xmlns:a16="http://schemas.microsoft.com/office/drawing/2014/main" id="{00000000-0008-0000-0400-00001D000000}"/>
                </a:ext>
              </a:extLst>
            </xdr:cNvPr>
            <xdr:cNvSpPr/>
          </xdr:nvSpPr>
          <xdr:spPr>
            <a:xfrm>
              <a:off x="3719978" y="2854314"/>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0" name="Oval 29">
              <a:extLst>
                <a:ext uri="{FF2B5EF4-FFF2-40B4-BE49-F238E27FC236}">
                  <a16:creationId xmlns:a16="http://schemas.microsoft.com/office/drawing/2014/main" id="{00000000-0008-0000-0400-00001E000000}"/>
                </a:ext>
              </a:extLst>
            </xdr:cNvPr>
            <xdr:cNvSpPr/>
          </xdr:nvSpPr>
          <xdr:spPr>
            <a:xfrm>
              <a:off x="3934288" y="2948599"/>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1" name="Oval 30">
              <a:extLst>
                <a:ext uri="{FF2B5EF4-FFF2-40B4-BE49-F238E27FC236}">
                  <a16:creationId xmlns:a16="http://schemas.microsoft.com/office/drawing/2014/main" id="{00000000-0008-0000-0400-00001F000000}"/>
                </a:ext>
              </a:extLst>
            </xdr:cNvPr>
            <xdr:cNvSpPr/>
          </xdr:nvSpPr>
          <xdr:spPr>
            <a:xfrm>
              <a:off x="4148336" y="3031328"/>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32" name="Oval 31">
              <a:extLst>
                <a:ext uri="{FF2B5EF4-FFF2-40B4-BE49-F238E27FC236}">
                  <a16:creationId xmlns:a16="http://schemas.microsoft.com/office/drawing/2014/main" id="{00000000-0008-0000-0400-000020000000}"/>
                </a:ext>
              </a:extLst>
            </xdr:cNvPr>
            <xdr:cNvSpPr/>
          </xdr:nvSpPr>
          <xdr:spPr>
            <a:xfrm>
              <a:off x="4314810" y="3106034"/>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nvGrpSpPr>
          <xdr:cNvPr id="24" name="Group 23">
            <a:extLst>
              <a:ext uri="{FF2B5EF4-FFF2-40B4-BE49-F238E27FC236}">
                <a16:creationId xmlns:a16="http://schemas.microsoft.com/office/drawing/2014/main" id="{00000000-0008-0000-0400-000018000000}"/>
              </a:ext>
            </a:extLst>
          </xdr:cNvPr>
          <xdr:cNvGrpSpPr/>
        </xdr:nvGrpSpPr>
        <xdr:grpSpPr>
          <a:xfrm flipH="1" flipV="1">
            <a:off x="11192743" y="3581868"/>
            <a:ext cx="643685" cy="305226"/>
            <a:chOff x="5285236" y="2880200"/>
            <a:chExt cx="643685" cy="305226"/>
          </a:xfrm>
        </xdr:grpSpPr>
        <xdr:sp macro="" textlink="">
          <xdr:nvSpPr>
            <xdr:cNvPr id="25" name="Oval 24">
              <a:extLst>
                <a:ext uri="{FF2B5EF4-FFF2-40B4-BE49-F238E27FC236}">
                  <a16:creationId xmlns:a16="http://schemas.microsoft.com/office/drawing/2014/main" id="{00000000-0008-0000-0400-000019000000}"/>
                </a:ext>
              </a:extLst>
            </xdr:cNvPr>
            <xdr:cNvSpPr/>
          </xdr:nvSpPr>
          <xdr:spPr>
            <a:xfrm>
              <a:off x="5285236" y="2880200"/>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26" name="Oval 25">
              <a:extLst>
                <a:ext uri="{FF2B5EF4-FFF2-40B4-BE49-F238E27FC236}">
                  <a16:creationId xmlns:a16="http://schemas.microsoft.com/office/drawing/2014/main" id="{00000000-0008-0000-0400-00001A000000}"/>
                </a:ext>
              </a:extLst>
            </xdr:cNvPr>
            <xdr:cNvSpPr/>
          </xdr:nvSpPr>
          <xdr:spPr>
            <a:xfrm>
              <a:off x="5498580" y="2978172"/>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27" name="Oval 26">
              <a:extLst>
                <a:ext uri="{FF2B5EF4-FFF2-40B4-BE49-F238E27FC236}">
                  <a16:creationId xmlns:a16="http://schemas.microsoft.com/office/drawing/2014/main" id="{00000000-0008-0000-0400-00001B000000}"/>
                </a:ext>
              </a:extLst>
            </xdr:cNvPr>
            <xdr:cNvSpPr/>
          </xdr:nvSpPr>
          <xdr:spPr>
            <a:xfrm>
              <a:off x="5702914" y="3062452"/>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sp macro="" textlink="">
          <xdr:nvSpPr>
            <xdr:cNvPr id="28" name="Oval 27">
              <a:extLst>
                <a:ext uri="{FF2B5EF4-FFF2-40B4-BE49-F238E27FC236}">
                  <a16:creationId xmlns:a16="http://schemas.microsoft.com/office/drawing/2014/main" id="{00000000-0008-0000-0400-00001C000000}"/>
                </a:ext>
              </a:extLst>
            </xdr:cNvPr>
            <xdr:cNvSpPr/>
          </xdr:nvSpPr>
          <xdr:spPr>
            <a:xfrm>
              <a:off x="5874830" y="3131335"/>
              <a:ext cx="54091" cy="54091"/>
            </a:xfrm>
            <a:prstGeom prst="ellips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grpSp>
    </xdr:grpSp>
    <xdr:clientData/>
  </xdr:twoCellAnchor>
  <xdr:twoCellAnchor>
    <xdr:from>
      <xdr:col>3</xdr:col>
      <xdr:colOff>3341071</xdr:colOff>
      <xdr:row>97</xdr:row>
      <xdr:rowOff>35302</xdr:rowOff>
    </xdr:from>
    <xdr:to>
      <xdr:col>4</xdr:col>
      <xdr:colOff>468114</xdr:colOff>
      <xdr:row>102</xdr:row>
      <xdr:rowOff>115842</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14001040" y="25898478"/>
          <a:ext cx="2902928" cy="977011"/>
          <a:chOff x="11769670" y="2239205"/>
          <a:chExt cx="1033040" cy="1033040"/>
        </a:xfrm>
      </xdr:grpSpPr>
      <xdr:sp macro="" textlink="">
        <xdr:nvSpPr>
          <xdr:cNvPr id="50" name="Oval 49">
            <a:extLst>
              <a:ext uri="{FF2B5EF4-FFF2-40B4-BE49-F238E27FC236}">
                <a16:creationId xmlns:a16="http://schemas.microsoft.com/office/drawing/2014/main" id="{00000000-0008-0000-0400-000032000000}"/>
              </a:ext>
            </a:extLst>
          </xdr:cNvPr>
          <xdr:cNvSpPr/>
        </xdr:nvSpPr>
        <xdr:spPr>
          <a:xfrm>
            <a:off x="11769670" y="2239205"/>
            <a:ext cx="1033040" cy="1033040"/>
          </a:xfrm>
          <a:prstGeom prst="ellipse">
            <a:avLst/>
          </a:prstGeom>
          <a:solidFill>
            <a:srgbClr val="038442"/>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51" name="Graphic 17">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2105401" y="2729247"/>
            <a:ext cx="361579" cy="417725"/>
          </a:xfrm>
          <a:prstGeom prst="rect">
            <a:avLst/>
          </a:prstGeom>
        </xdr:spPr>
      </xdr:pic>
      <xdr:sp macro="" textlink="">
        <xdr:nvSpPr>
          <xdr:cNvPr id="52" name="TextBox 25">
            <a:extLst>
              <a:ext uri="{FF2B5EF4-FFF2-40B4-BE49-F238E27FC236}">
                <a16:creationId xmlns:a16="http://schemas.microsoft.com/office/drawing/2014/main" id="{00000000-0008-0000-0400-000034000000}"/>
              </a:ext>
            </a:extLst>
          </xdr:cNvPr>
          <xdr:cNvSpPr txBox="1"/>
        </xdr:nvSpPr>
        <xdr:spPr>
          <a:xfrm>
            <a:off x="11885279" y="2358906"/>
            <a:ext cx="801823"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Cost /</a:t>
            </a:r>
          </a:p>
          <a:p>
            <a:pPr algn="ctr"/>
            <a:r>
              <a:rPr lang="en-US" sz="600" b="1">
                <a:solidFill>
                  <a:schemeClr val="bg1"/>
                </a:solidFill>
                <a:latin typeface="Arial" panose="020B0604020202020204" pitchFamily="34" charset="0"/>
                <a:cs typeface="Arial" panose="020B0604020202020204" pitchFamily="34" charset="0"/>
                <a:sym typeface="Wingdings" panose="05000000000000000000" pitchFamily="2" charset="2"/>
              </a:rPr>
              <a:t> </a:t>
            </a:r>
            <a:r>
              <a:rPr lang="en-US" sz="900" b="1">
                <a:solidFill>
                  <a:schemeClr val="bg1"/>
                </a:solidFill>
                <a:latin typeface="Arial" panose="020B0604020202020204" pitchFamily="34" charset="0"/>
                <a:cs typeface="Arial" panose="020B0604020202020204" pitchFamily="34" charset="0"/>
              </a:rPr>
              <a:t>Feasibility </a:t>
            </a:r>
          </a:p>
        </xdr:txBody>
      </xdr:sp>
    </xdr:grpSp>
    <xdr:clientData/>
  </xdr:twoCellAnchor>
  <xdr:twoCellAnchor>
    <xdr:from>
      <xdr:col>3</xdr:col>
      <xdr:colOff>134470</xdr:colOff>
      <xdr:row>104</xdr:row>
      <xdr:rowOff>68920</xdr:rowOff>
    </xdr:from>
    <xdr:to>
      <xdr:col>3</xdr:col>
      <xdr:colOff>1170685</xdr:colOff>
      <xdr:row>109</xdr:row>
      <xdr:rowOff>143110</xdr:rowOff>
    </xdr:to>
    <xdr:grpSp>
      <xdr:nvGrpSpPr>
        <xdr:cNvPr id="53" name="Group 52">
          <a:extLst>
            <a:ext uri="{FF2B5EF4-FFF2-40B4-BE49-F238E27FC236}">
              <a16:creationId xmlns:a16="http://schemas.microsoft.com/office/drawing/2014/main" id="{00000000-0008-0000-0400-000035000000}"/>
            </a:ext>
          </a:extLst>
        </xdr:cNvPr>
        <xdr:cNvGrpSpPr/>
      </xdr:nvGrpSpPr>
      <xdr:grpSpPr>
        <a:xfrm>
          <a:off x="10791264" y="27183980"/>
          <a:ext cx="1039390" cy="970661"/>
          <a:chOff x="8566244" y="3603148"/>
          <a:chExt cx="1033040" cy="1033040"/>
        </a:xfrm>
      </xdr:grpSpPr>
      <xdr:sp macro="" textlink="">
        <xdr:nvSpPr>
          <xdr:cNvPr id="54" name="Oval 53">
            <a:extLst>
              <a:ext uri="{FF2B5EF4-FFF2-40B4-BE49-F238E27FC236}">
                <a16:creationId xmlns:a16="http://schemas.microsoft.com/office/drawing/2014/main" id="{00000000-0008-0000-0400-000036000000}"/>
              </a:ext>
            </a:extLst>
          </xdr:cNvPr>
          <xdr:cNvSpPr/>
        </xdr:nvSpPr>
        <xdr:spPr>
          <a:xfrm>
            <a:off x="8566244" y="3603148"/>
            <a:ext cx="1033040" cy="1033040"/>
          </a:xfrm>
          <a:prstGeom prst="ellipse">
            <a:avLst/>
          </a:prstGeom>
          <a:solidFill>
            <a:srgbClr val="DF5C26"/>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55" name="Graphic 19">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8722054" y="4114151"/>
            <a:ext cx="722188" cy="283665"/>
          </a:xfrm>
          <a:prstGeom prst="rect">
            <a:avLst/>
          </a:prstGeom>
        </xdr:spPr>
      </xdr:pic>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8668900" y="3743809"/>
            <a:ext cx="82772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Community + Health</a:t>
            </a:r>
          </a:p>
        </xdr:txBody>
      </xdr:sp>
    </xdr:grpSp>
    <xdr:clientData/>
  </xdr:twoCellAnchor>
  <xdr:twoCellAnchor>
    <xdr:from>
      <xdr:col>3</xdr:col>
      <xdr:colOff>139924</xdr:colOff>
      <xdr:row>97</xdr:row>
      <xdr:rowOff>35302</xdr:rowOff>
    </xdr:from>
    <xdr:to>
      <xdr:col>3</xdr:col>
      <xdr:colOff>1172964</xdr:colOff>
      <xdr:row>102</xdr:row>
      <xdr:rowOff>115842</xdr:rowOff>
    </xdr:to>
    <xdr:grpSp>
      <xdr:nvGrpSpPr>
        <xdr:cNvPr id="57" name="Group 56">
          <a:extLst>
            <a:ext uri="{FF2B5EF4-FFF2-40B4-BE49-F238E27FC236}">
              <a16:creationId xmlns:a16="http://schemas.microsoft.com/office/drawing/2014/main" id="{00000000-0008-0000-0400-000039000000}"/>
            </a:ext>
          </a:extLst>
        </xdr:cNvPr>
        <xdr:cNvGrpSpPr/>
      </xdr:nvGrpSpPr>
      <xdr:grpSpPr>
        <a:xfrm>
          <a:off x="10799893" y="25898478"/>
          <a:ext cx="1026690" cy="977011"/>
          <a:chOff x="8574873" y="2239205"/>
          <a:chExt cx="1033040" cy="1033040"/>
        </a:xfrm>
      </xdr:grpSpPr>
      <xdr:sp macro="" textlink="">
        <xdr:nvSpPr>
          <xdr:cNvPr id="58" name="Oval 57">
            <a:extLst>
              <a:ext uri="{FF2B5EF4-FFF2-40B4-BE49-F238E27FC236}">
                <a16:creationId xmlns:a16="http://schemas.microsoft.com/office/drawing/2014/main" id="{00000000-0008-0000-0400-00003A000000}"/>
              </a:ext>
            </a:extLst>
          </xdr:cNvPr>
          <xdr:cNvSpPr/>
        </xdr:nvSpPr>
        <xdr:spPr>
          <a:xfrm>
            <a:off x="8574873" y="2239205"/>
            <a:ext cx="1033040" cy="1033040"/>
          </a:xfrm>
          <a:prstGeom prst="ellipse">
            <a:avLst/>
          </a:prstGeom>
          <a:solidFill>
            <a:srgbClr val="5EB8B9"/>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59" name="Graphic 15">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8839623" y="2695313"/>
            <a:ext cx="503541" cy="463729"/>
          </a:xfrm>
          <a:prstGeom prst="rect">
            <a:avLst/>
          </a:prstGeom>
        </xdr:spPr>
      </xdr:pic>
      <xdr:sp macro="" textlink="">
        <xdr:nvSpPr>
          <xdr:cNvPr id="60" name="TextBox 28">
            <a:extLst>
              <a:ext uri="{FF2B5EF4-FFF2-40B4-BE49-F238E27FC236}">
                <a16:creationId xmlns:a16="http://schemas.microsoft.com/office/drawing/2014/main" id="{00000000-0008-0000-0400-00003C000000}"/>
              </a:ext>
            </a:extLst>
          </xdr:cNvPr>
          <xdr:cNvSpPr txBox="1"/>
        </xdr:nvSpPr>
        <xdr:spPr>
          <a:xfrm>
            <a:off x="8677529" y="2358906"/>
            <a:ext cx="82772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Partnership</a:t>
            </a:r>
          </a:p>
          <a:p>
            <a:pPr algn="ctr"/>
            <a:r>
              <a:rPr lang="en-US" sz="900" b="1">
                <a:solidFill>
                  <a:schemeClr val="bg1"/>
                </a:solidFill>
                <a:latin typeface="Arial" panose="020B0604020202020204" pitchFamily="34" charset="0"/>
                <a:cs typeface="Arial" panose="020B0604020202020204" pitchFamily="34" charset="0"/>
              </a:rPr>
              <a:t>Education</a:t>
            </a:r>
          </a:p>
        </xdr:txBody>
      </xdr:sp>
    </xdr:grpSp>
    <xdr:clientData/>
  </xdr:twoCellAnchor>
  <xdr:twoCellAnchor>
    <xdr:from>
      <xdr:col>3</xdr:col>
      <xdr:colOff>1742435</xdr:colOff>
      <xdr:row>91</xdr:row>
      <xdr:rowOff>112059</xdr:rowOff>
    </xdr:from>
    <xdr:to>
      <xdr:col>3</xdr:col>
      <xdr:colOff>2778650</xdr:colOff>
      <xdr:row>97</xdr:row>
      <xdr:rowOff>2099</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12402404" y="24899471"/>
          <a:ext cx="1033040" cy="965804"/>
          <a:chOff x="10177384" y="1172962"/>
          <a:chExt cx="1033040" cy="1033040"/>
        </a:xfrm>
      </xdr:grpSpPr>
      <xdr:sp macro="" textlink="">
        <xdr:nvSpPr>
          <xdr:cNvPr id="62" name="Oval 61">
            <a:extLst>
              <a:ext uri="{FF2B5EF4-FFF2-40B4-BE49-F238E27FC236}">
                <a16:creationId xmlns:a16="http://schemas.microsoft.com/office/drawing/2014/main" id="{00000000-0008-0000-0400-00003E000000}"/>
              </a:ext>
            </a:extLst>
          </xdr:cNvPr>
          <xdr:cNvSpPr/>
        </xdr:nvSpPr>
        <xdr:spPr>
          <a:xfrm>
            <a:off x="10177384" y="1172962"/>
            <a:ext cx="1033040" cy="1033040"/>
          </a:xfrm>
          <a:prstGeom prst="ellipse">
            <a:avLst/>
          </a:prstGeom>
          <a:solidFill>
            <a:srgbClr val="24658F"/>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63" name="Graphic 62">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10575344" y="1689481"/>
            <a:ext cx="237120" cy="382254"/>
          </a:xfrm>
          <a:prstGeom prst="rect">
            <a:avLst/>
          </a:prstGeom>
        </xdr:spPr>
      </xdr:pic>
      <xdr:sp macro="" textlink="">
        <xdr:nvSpPr>
          <xdr:cNvPr id="64" name="TextBox 29">
            <a:extLst>
              <a:ext uri="{FF2B5EF4-FFF2-40B4-BE49-F238E27FC236}">
                <a16:creationId xmlns:a16="http://schemas.microsoft.com/office/drawing/2014/main" id="{00000000-0008-0000-0400-000040000000}"/>
              </a:ext>
            </a:extLst>
          </xdr:cNvPr>
          <xdr:cNvSpPr txBox="1"/>
        </xdr:nvSpPr>
        <xdr:spPr>
          <a:xfrm>
            <a:off x="10249687" y="1271538"/>
            <a:ext cx="888432"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Design Life</a:t>
            </a:r>
          </a:p>
          <a:p>
            <a:pPr algn="ctr"/>
            <a:r>
              <a:rPr lang="en-US" sz="900" b="1">
                <a:solidFill>
                  <a:schemeClr val="bg1"/>
                </a:solidFill>
                <a:latin typeface="Arial" panose="020B0604020202020204" pitchFamily="34" charset="0"/>
                <a:cs typeface="Arial" panose="020B0604020202020204" pitchFamily="34" charset="0"/>
              </a:rPr>
              <a:t>Adaptability</a:t>
            </a:r>
          </a:p>
        </xdr:txBody>
      </xdr:sp>
    </xdr:grpSp>
    <xdr:clientData/>
  </xdr:twoCellAnchor>
  <xdr:twoCellAnchor>
    <xdr:from>
      <xdr:col>3</xdr:col>
      <xdr:colOff>1742435</xdr:colOff>
      <xdr:row>109</xdr:row>
      <xdr:rowOff>173259</xdr:rowOff>
    </xdr:from>
    <xdr:to>
      <xdr:col>3</xdr:col>
      <xdr:colOff>2778650</xdr:colOff>
      <xdr:row>115</xdr:row>
      <xdr:rowOff>66474</xdr:rowOff>
    </xdr:to>
    <xdr:grpSp>
      <xdr:nvGrpSpPr>
        <xdr:cNvPr id="65" name="Group 64">
          <a:extLst>
            <a:ext uri="{FF2B5EF4-FFF2-40B4-BE49-F238E27FC236}">
              <a16:creationId xmlns:a16="http://schemas.microsoft.com/office/drawing/2014/main" id="{00000000-0008-0000-0400-000041000000}"/>
            </a:ext>
          </a:extLst>
        </xdr:cNvPr>
        <xdr:cNvGrpSpPr/>
      </xdr:nvGrpSpPr>
      <xdr:grpSpPr>
        <a:xfrm>
          <a:off x="12402404" y="28187965"/>
          <a:ext cx="1033040" cy="972155"/>
          <a:chOff x="10177384" y="4663162"/>
          <a:chExt cx="1033040" cy="1033040"/>
        </a:xfrm>
      </xdr:grpSpPr>
      <xdr:sp macro="" textlink="">
        <xdr:nvSpPr>
          <xdr:cNvPr id="66" name="Oval 65">
            <a:extLst>
              <a:ext uri="{FF2B5EF4-FFF2-40B4-BE49-F238E27FC236}">
                <a16:creationId xmlns:a16="http://schemas.microsoft.com/office/drawing/2014/main" id="{00000000-0008-0000-0400-000042000000}"/>
              </a:ext>
            </a:extLst>
          </xdr:cNvPr>
          <xdr:cNvSpPr/>
        </xdr:nvSpPr>
        <xdr:spPr>
          <a:xfrm>
            <a:off x="10177384" y="4663162"/>
            <a:ext cx="1033040" cy="1033040"/>
          </a:xfrm>
          <a:prstGeom prst="ellipse">
            <a:avLst/>
          </a:prstGeom>
          <a:solidFill>
            <a:srgbClr val="B1822C"/>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pic>
        <xdr:nvPicPr>
          <xdr:cNvPr id="67" name="Graphic 16">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10465989" y="5107078"/>
            <a:ext cx="455830" cy="425272"/>
          </a:xfrm>
          <a:prstGeom prst="rect">
            <a:avLst/>
          </a:prstGeom>
        </xdr:spPr>
      </xdr:pic>
      <xdr:sp macro="" textlink="">
        <xdr:nvSpPr>
          <xdr:cNvPr id="68" name="TextBox 30">
            <a:extLst>
              <a:ext uri="{FF2B5EF4-FFF2-40B4-BE49-F238E27FC236}">
                <a16:creationId xmlns:a16="http://schemas.microsoft.com/office/drawing/2014/main" id="{00000000-0008-0000-0400-000044000000}"/>
              </a:ext>
            </a:extLst>
          </xdr:cNvPr>
          <xdr:cNvSpPr txBox="1"/>
        </xdr:nvSpPr>
        <xdr:spPr>
          <a:xfrm>
            <a:off x="10219335" y="4868011"/>
            <a:ext cx="949137" cy="2308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Environment</a:t>
            </a:r>
          </a:p>
        </xdr:txBody>
      </xdr:sp>
    </xdr:grpSp>
    <xdr:clientData/>
  </xdr:twoCellAnchor>
  <xdr:twoCellAnchor>
    <xdr:from>
      <xdr:col>3</xdr:col>
      <xdr:colOff>3345250</xdr:colOff>
      <xdr:row>104</xdr:row>
      <xdr:rowOff>65745</xdr:rowOff>
    </xdr:from>
    <xdr:to>
      <xdr:col>4</xdr:col>
      <xdr:colOff>478643</xdr:colOff>
      <xdr:row>109</xdr:row>
      <xdr:rowOff>146285</xdr:rowOff>
    </xdr:to>
    <xdr:sp macro="" textlink="">
      <xdr:nvSpPr>
        <xdr:cNvPr id="69" name="Oval 69">
          <a:extLst>
            <a:ext uri="{FF2B5EF4-FFF2-40B4-BE49-F238E27FC236}">
              <a16:creationId xmlns:a16="http://schemas.microsoft.com/office/drawing/2014/main" id="{00000000-0008-0000-0400-000045000000}"/>
            </a:ext>
          </a:extLst>
        </xdr:cNvPr>
        <xdr:cNvSpPr/>
      </xdr:nvSpPr>
      <xdr:spPr>
        <a:xfrm>
          <a:off x="14000550" y="27158020"/>
          <a:ext cx="1222793" cy="979065"/>
        </a:xfrm>
        <a:prstGeom prst="ellipse">
          <a:avLst/>
        </a:prstGeom>
        <a:solidFill>
          <a:srgbClr val="714691"/>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b="1"/>
        </a:p>
      </xdr:txBody>
    </xdr:sp>
    <xdr:clientData/>
  </xdr:twoCellAnchor>
  <xdr:twoCellAnchor>
    <xdr:from>
      <xdr:col>3</xdr:col>
      <xdr:colOff>3578962</xdr:colOff>
      <xdr:row>106</xdr:row>
      <xdr:rowOff>175204</xdr:rowOff>
    </xdr:from>
    <xdr:to>
      <xdr:col>4</xdr:col>
      <xdr:colOff>244932</xdr:colOff>
      <xdr:row>108</xdr:row>
      <xdr:rowOff>188686</xdr:rowOff>
    </xdr:to>
    <xdr:pic>
      <xdr:nvPicPr>
        <xdr:cNvPr id="70" name="Graphic 2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14237437" y="27629429"/>
          <a:ext cx="752195" cy="362732"/>
        </a:xfrm>
        <a:prstGeom prst="rect">
          <a:avLst/>
        </a:prstGeom>
      </xdr:spPr>
    </xdr:pic>
    <xdr:clientData/>
  </xdr:twoCellAnchor>
  <xdr:twoCellAnchor>
    <xdr:from>
      <xdr:col>3</xdr:col>
      <xdr:colOff>3450010</xdr:colOff>
      <xdr:row>104</xdr:row>
      <xdr:rowOff>167159</xdr:rowOff>
    </xdr:from>
    <xdr:to>
      <xdr:col>4</xdr:col>
      <xdr:colOff>417519</xdr:colOff>
      <xdr:row>106</xdr:row>
      <xdr:rowOff>155491</xdr:rowOff>
    </xdr:to>
    <xdr:sp macro="" textlink="">
      <xdr:nvSpPr>
        <xdr:cNvPr id="71" name="TextBox 66">
          <a:extLst>
            <a:ext uri="{FF2B5EF4-FFF2-40B4-BE49-F238E27FC236}">
              <a16:creationId xmlns:a16="http://schemas.microsoft.com/office/drawing/2014/main" id="{00000000-0008-0000-0400-000047000000}"/>
            </a:ext>
          </a:extLst>
        </xdr:cNvPr>
        <xdr:cNvSpPr txBox="1"/>
      </xdr:nvSpPr>
      <xdr:spPr>
        <a:xfrm>
          <a:off x="14108485" y="27253084"/>
          <a:ext cx="1053734" cy="35345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900" b="1">
              <a:solidFill>
                <a:schemeClr val="bg1"/>
              </a:solidFill>
              <a:latin typeface="Arial" panose="020B0604020202020204" pitchFamily="34" charset="0"/>
              <a:cs typeface="Arial" panose="020B0604020202020204" pitchFamily="34" charset="0"/>
            </a:rPr>
            <a:t>Risk Reduction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321945</xdr:colOff>
      <xdr:row>1</xdr:row>
      <xdr:rowOff>9525</xdr:rowOff>
    </xdr:from>
    <xdr:to>
      <xdr:col>1</xdr:col>
      <xdr:colOff>5351202</xdr:colOff>
      <xdr:row>9</xdr:row>
      <xdr:rowOff>9017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503170" y="273050"/>
          <a:ext cx="5029257" cy="1459992"/>
        </a:xfrm>
        <a:prstGeom prst="rect">
          <a:avLst/>
        </a:prstGeom>
      </xdr:spPr>
    </xdr:pic>
    <xdr:clientData/>
  </xdr:twoCellAnchor>
  <xdr:twoCellAnchor editAs="oneCell">
    <xdr:from>
      <xdr:col>0</xdr:col>
      <xdr:colOff>1691640</xdr:colOff>
      <xdr:row>27</xdr:row>
      <xdr:rowOff>97155</xdr:rowOff>
    </xdr:from>
    <xdr:to>
      <xdr:col>1</xdr:col>
      <xdr:colOff>5502473</xdr:colOff>
      <xdr:row>27</xdr:row>
      <xdr:rowOff>3885386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688465" y="5640705"/>
          <a:ext cx="5995233" cy="3788231"/>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488950</xdr:colOff>
          <xdr:row>100</xdr:row>
          <xdr:rowOff>12700</xdr:rowOff>
        </xdr:from>
        <xdr:to>
          <xdr:col>9</xdr:col>
          <xdr:colOff>12700</xdr:colOff>
          <xdr:row>102</xdr:row>
          <xdr:rowOff>12700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Update Chart</a:t>
              </a:r>
            </a:p>
          </xdr:txBody>
        </xdr:sp>
        <xdr:clientData fPrintsWithSheet="0"/>
      </xdr:twoCellAnchor>
    </mc:Choice>
    <mc:Fallback/>
  </mc:AlternateContent>
  <xdr:twoCellAnchor>
    <xdr:from>
      <xdr:col>11</xdr:col>
      <xdr:colOff>265044</xdr:colOff>
      <xdr:row>86</xdr:row>
      <xdr:rowOff>192156</xdr:rowOff>
    </xdr:from>
    <xdr:to>
      <xdr:col>20</xdr:col>
      <xdr:colOff>536714</xdr:colOff>
      <xdr:row>113</xdr:row>
      <xdr:rowOff>112643</xdr:rowOff>
    </xdr:to>
    <xdr:graphicFrame macro="">
      <xdr:nvGraphicFramePr>
        <xdr:cNvPr id="5" name="Chart 4">
          <a:extLst>
            <a:ext uri="{FF2B5EF4-FFF2-40B4-BE49-F238E27FC236}">
              <a16:creationId xmlns:a16="http://schemas.microsoft.com/office/drawing/2014/main" id="{00000000-0008-0000-0500-000005000000}"/>
            </a:ext>
            <a:ext uri="{147F2762-F138-4A5C-976F-8EAC2B608ADB}">
              <a16:predDERef xmlns:a16="http://schemas.microsoft.com/office/drawing/2014/main" pred="{00000000-0008-0000-0700-00000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15464</xdr:colOff>
      <xdr:row>94</xdr:row>
      <xdr:rowOff>26505</xdr:rowOff>
    </xdr:from>
    <xdr:to>
      <xdr:col>19</xdr:col>
      <xdr:colOff>178905</xdr:colOff>
      <xdr:row>106</xdr:row>
      <xdr:rowOff>79513</xdr:rowOff>
    </xdr:to>
    <xdr:graphicFrame macro="">
      <xdr:nvGraphicFramePr>
        <xdr:cNvPr id="6" name="Chart 5">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teams/ResilientNJ-INTERNALProjectTeam/Shared%20Documents/Jersey%20City/Task%204%20and%205%20-%20Scenario%20and%20Action%20Plan%20Development/Scenario%20Development/Scenario%20Evaluation%20Tool%20and%20Action%20Sheet%20WORKING%20DRAFT%20_NENJ.xlsm?385F711E" TargetMode="External"/><Relationship Id="rId1" Type="http://schemas.openxmlformats.org/officeDocument/2006/relationships/externalLinkPath" Target="file:///\\385F711E\Scenario%20Evaluation%20Tool%20and%20Action%20Sheet%20WORKING%20DRAFT%20_NENJ.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D-Evaluation Tool - S1"/>
      <sheetName val="App D-Evaluation Tool - S2"/>
      <sheetName val="App D-Evaluation Tool - S3"/>
      <sheetName val="App D-Evaluation Tool - PS"/>
      <sheetName val="App A-Resilience Checklist"/>
      <sheetName val="APP-B CROSSWALK"/>
      <sheetName val="App B-Scenario Worksheet"/>
      <sheetName val="Keystone Actions"/>
      <sheetName val="Study Areas - Losses Avoided"/>
      <sheetName val="Study Areas - Exposure"/>
      <sheetName val="Costs by Action Type by Scen"/>
      <sheetName val="App C-Indicator Questions"/>
      <sheetName val="Chart1"/>
      <sheetName val="Chart2"/>
      <sheetName val="App D-Evaluation Tool"/>
      <sheetName val="Scenario Evaluation Tool and Ac"/>
    </sheetNames>
    <definedNames>
      <definedName name="ColorPies"/>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5CFFC84-5678-4236-8780-DEF95401E1B8}">
    <nsvFilter filterId="{C0383AB5-805C-4310-92D4-A5A8F7566642}" ref="A1:AC74" tableId="1"/>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2B5D2F-BD63-4813-A4F1-D393584AF92A}" name="Table3" displayName="Table3" ref="A1:AC74" totalsRowShown="0" headerRowDxfId="19" dataDxfId="99">
  <autoFilter ref="A1:AC74" xr:uid="{C0383AB5-805C-4310-92D4-A5A8F7566642}"/>
  <sortState xmlns:xlrd2="http://schemas.microsoft.com/office/spreadsheetml/2017/richdata2" ref="A2:AC74">
    <sortCondition ref="A1:A74"/>
  </sortState>
  <tableColumns count="29">
    <tableColumn id="1" xr3:uid="{E52F8627-4BF7-4CAF-B3B1-2CE37428C2DA}" name="1. Action Number:" dataDxfId="98"/>
    <tableColumn id="2" xr3:uid="{C71F4ACA-D65D-4BB5-8C55-286A86407100}" name="City" dataDxfId="97"/>
    <tableColumn id="3" xr3:uid="{3741CE5B-5863-4DE1-92BC-B04017AE6C1A}" name="Sub-area" dataDxfId="96"/>
    <tableColumn id="5" xr3:uid="{CAA65C74-B119-4CB0-A360-E4130D08E26D}" name="2. Action Name:" dataDxfId="95"/>
    <tableColumn id="6" xr3:uid="{671E1440-0D7B-4776-A195-372179EE1E66}" name="Project Name" dataDxfId="94"/>
    <tableColumn id="7" xr3:uid="{92DC6513-EBE7-476D-911E-4A111FBDA352}" name="3. Description of the Action:" dataDxfId="93"/>
    <tableColumn id="8" xr3:uid="{AF08CA57-C21B-4DA8-8FB6-975BB0C84055}" name="4. Description of Problem to be Addressed:" dataDxfId="92"/>
    <tableColumn id="9" xr3:uid="{507B25D7-A1C4-490B-B8BF-32BF8EDB22BF}" name="5. Action Type" dataDxfId="91"/>
    <tableColumn id="10" xr3:uid="{7082F37C-5FB3-461E-A07F-2CB3FABBEAF5}" name="6. Losses Avoided:" dataDxfId="90"/>
    <tableColumn id="11" xr3:uid="{A0000F25-6536-4DDB-8554-5E66FA778B7E}" name="7. Losses Avoided Description:" dataDxfId="89"/>
    <tableColumn id="12" xr3:uid="{E5CC71F8-3DD0-46D0-813E-83EE344F852F}" name="8. Estimated Benefits:" dataDxfId="88"/>
    <tableColumn id="13" xr3:uid="{CB78626B-7706-4BA9-8212-290CF5DA14A8}" name="9. Level of Protection:" dataDxfId="87"/>
    <tableColumn id="14" xr3:uid="{077B415D-47E1-4FB6-944C-956A8EBF303A}" name="10. Populations Addressed?" dataDxfId="86"/>
    <tableColumn id="15" xr3:uid="{685F8109-8737-46C1-9805-850A075725DC}" name="11. Addresses SVPs?:" dataDxfId="85"/>
    <tableColumn id="16" xr3:uid="{C9AA3B1A-1E7A-492E-9DF0-D3055801F3AE}" name="12. Connection to Other Actions:" dataDxfId="84"/>
    <tableColumn id="17" xr3:uid="{A0CF0450-F189-494E-A2BD-CD1077324871}" name="13. Estimated Cost:" dataDxfId="83"/>
    <tableColumn id="18" xr3:uid="{C6864746-53AE-4988-822C-0DC3BB4EFCD0}" name="14. Estimated Annual Maintenance Cost:" dataDxfId="82"/>
    <tableColumn id="19" xr3:uid="{7500F1F4-BA44-4F00-8607-682B26398AD7}" name="15. # of Structures Protected:" dataDxfId="81"/>
    <tableColumn id="20" xr3:uid="{CA864F3F-8AB0-4C7D-B7D3-6B8F35B0F611}" name="16. Ecological Area Protected:" dataDxfId="80"/>
    <tableColumn id="21" xr3:uid="{A69C3B5A-5398-4967-9C71-D534F7615457}" name="17. Estimated Start Decade:" dataDxfId="79"/>
    <tableColumn id="22" xr3:uid="{4864D1A3-C47B-44E9-AE02-93B8F55BDC06}" name="18. Estimated Project Duration (in years, unless otherwise specified)" dataDxfId="78"/>
    <tableColumn id="23" xr3:uid="{19613659-F393-43A4-937C-A60412815A78}" name="19. Total Lifespan of Action (years):" dataDxfId="77"/>
    <tableColumn id="24" xr3:uid="{65729A5A-60DC-4442-8A04-313B24FA97A1}" name="20. Lead Organization:" dataDxfId="76"/>
    <tableColumn id="25" xr3:uid="{E43F7BF2-09BB-4B55-8B90-8FE1AE9A4AB6}" name="21. Supporting Organizations:" dataDxfId="75"/>
    <tableColumn id="26" xr3:uid="{2BC78A9A-50A9-4FCC-BA01-EE5F83FEAED8}" name="22. Potential Funding Sources:" dataDxfId="74"/>
    <tableColumn id="27" xr3:uid="{8B99768E-0295-4C27-B116-C861B90CDC52}" name="23. Funding Currently Available?:" dataDxfId="73"/>
    <tableColumn id="28" xr3:uid="{CFD2C2BB-60BA-4B26-B33B-1D5B62C2227B}" name="24. Local Planning Mechanisms to be Used in Implementation:" dataDxfId="72"/>
    <tableColumn id="29" xr3:uid="{60317CB7-A18F-446A-A43C-56E75C047991}" name="25. Critical Next Steps" dataDxfId="71"/>
    <tableColumn id="30" xr3:uid="{D3254AF4-72B6-424B-97D8-49DD4D316BDE}" name="26. Known Obstacles:" dataDxfId="70"/>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1F148E-EB63-4013-A7C6-417F06BF816A}" name="Table1" displayName="Table1" ref="A1:AK27" totalsRowShown="0" headerRowDxfId="69" dataDxfId="68">
  <autoFilter ref="A1:AK27" xr:uid="{4161BAE2-16E3-4192-BCCA-48F2B459C7AB}"/>
  <sortState xmlns:xlrd2="http://schemas.microsoft.com/office/spreadsheetml/2017/richdata2" ref="A2:AK27">
    <sortCondition ref="A1:A27"/>
  </sortState>
  <tableColumns count="37">
    <tableColumn id="1" xr3:uid="{3EC30DBE-21A1-43FC-B19F-9AFE11CCB8BC}" name="1. Action Number:" dataDxfId="67"/>
    <tableColumn id="2" xr3:uid="{3E097646-531E-4595-B76E-07159B256741}" name="2. Action Name:" dataDxfId="66"/>
    <tableColumn id="3" xr3:uid="{DFE8C201-217B-47B4-AAAC-27D5F7B21E76}" name="3. Description of the Action:" dataDxfId="65"/>
    <tableColumn id="4" xr3:uid="{D72793E0-0E97-41E3-A31B-00352DE6A3C6}" name="4. Description of Problem to be Addressed:" dataDxfId="64"/>
    <tableColumn id="5" xr3:uid="{28F6B070-3A7A-40A2-BBF0-FAFC482B3D3B}" name="5. Action Type" dataDxfId="63"/>
    <tableColumn id="6" xr3:uid="{5A5AE9E4-601F-4CBD-AB9E-F23D9F1FE09F}" name="6. Losses Avoided:" dataDxfId="62"/>
    <tableColumn id="7" xr3:uid="{6FF85F65-3B1A-4C63-BC28-4658BF1D7E1E}" name="7. Losses Avoided Description:" dataDxfId="61"/>
    <tableColumn id="8" xr3:uid="{79032A9C-E22E-4239-8323-4F4DAEC5CD9D}" name="8. Estimated Benefits:" dataDxfId="60"/>
    <tableColumn id="9" xr3:uid="{F94F4F43-26B8-4CAC-9935-97A08B000C99}" name="9. Level of Protection:" dataDxfId="59"/>
    <tableColumn id="10" xr3:uid="{F0E5D114-77C5-4AE4-A6D7-60333B622E5B}" name="10. Populations Addressed?" dataDxfId="58"/>
    <tableColumn id="11" xr3:uid="{EA0A1E95-B980-4353-BB53-239ADE88D8B9}" name="11. Addresses SVPs?:" dataDxfId="57"/>
    <tableColumn id="12" xr3:uid="{78A56E77-4228-45F5-8245-043D54A92A11}" name="12. Connection to Other Actions:" dataDxfId="56"/>
    <tableColumn id="13" xr3:uid="{E2963C33-7A17-4040-AD7D-C9A6EBD05854}" name="13. Estimated Cost:" dataDxfId="55"/>
    <tableColumn id="14" xr3:uid="{BC28A4F3-8940-4E25-AD7A-E0C2C009F4C1}" name="14. Estimated Annual Maintenance Cost:" dataDxfId="54"/>
    <tableColumn id="15" xr3:uid="{17B7B154-B213-4F66-BD6A-4D182669411B}" name="15. # of Structures Protected:" dataDxfId="53"/>
    <tableColumn id="16" xr3:uid="{28CEF18B-F531-448F-9CC4-4E392F428991}" name="16. Ecological Area Protected:" dataDxfId="52"/>
    <tableColumn id="17" xr3:uid="{CC84DED6-22C5-4000-BCAF-1CEF406ACF33}" name="17. Estimated Start Decade:" dataDxfId="51"/>
    <tableColumn id="18" xr3:uid="{DBC2F0C1-4249-4775-AF78-C996E72922B6}" name="18. Estimated Project Duration" dataDxfId="50"/>
    <tableColumn id="19" xr3:uid="{74D00598-C597-4EC7-A46B-79228312401E}" name="19. Total Lifespan of Action:" dataDxfId="49"/>
    <tableColumn id="20" xr3:uid="{D47463AB-62D8-464E-9392-C368A9EC0AC1}" name="20. Lead Organization:" dataDxfId="48"/>
    <tableColumn id="21" xr3:uid="{C185B56F-57AA-4A37-A51B-CEAF45DFD107}" name="21. Supporting Organizations:" dataDxfId="47"/>
    <tableColumn id="22" xr3:uid="{B539E271-C654-4CAB-B38E-FCB34C44CCEF}" name="Federal role" dataDxfId="46"/>
    <tableColumn id="23" xr3:uid="{3F70F309-086C-4EA9-B8FD-7A79F0C4EA2F}" name="State role" dataDxfId="45"/>
    <tableColumn id="24" xr3:uid="{E41CD81E-432E-48BE-BB8C-DE69B42E4753}" name="Region role" dataDxfId="44"/>
    <tableColumn id="25" xr3:uid="{837FA331-5620-4DFF-87C5-515EB298AB74}" name="County role" dataDxfId="43"/>
    <tableColumn id="26" xr3:uid="{18FFE5B3-0B05-45A3-B645-B186533BC633}" name="Municipal role" dataDxfId="42"/>
    <tableColumn id="27" xr3:uid="{BCF3C61F-60BB-4C34-BEB1-8EBBCCC9BBC0}" name="Role of utilities or infrastructure entities" dataDxfId="41"/>
    <tableColumn id="28" xr3:uid="{FBC24453-D854-4A42-B100-D7DE3F86DB61}" name="CBO role" dataDxfId="40"/>
    <tableColumn id="29" xr3:uid="{78B6A98F-DA59-4810-A680-0B7F77762923}" name="Role of individuals" dataDxfId="39"/>
    <tableColumn id="30" xr3:uid="{B96A9070-27D6-45D7-BA66-16A740F5B28F}" name="Role of education" dataDxfId="38"/>
    <tableColumn id="31" xr3:uid="{B35053D6-DB04-49CC-945E-3BAFFFFBE2B1}" name="Other" dataDxfId="37"/>
    <tableColumn id="32" xr3:uid="{D1428708-41EF-4381-962A-1A9325917D38}" name="22. Potential Funding Sources:" dataDxfId="36"/>
    <tableColumn id="33" xr3:uid="{E02501FD-0319-44E0-AEE7-BE6DAF6CA6A1}" name="23. Funding Currently Available?:" dataDxfId="35"/>
    <tableColumn id="34" xr3:uid="{E9F19262-468B-476D-BA8C-DEB3626D6A6E}" name="24. Local Planning Mechanisms to be Used in Implementation:" dataDxfId="34"/>
    <tableColumn id="35" xr3:uid="{C49E474A-51CB-4911-A2C9-D32B9B418407}" name="25. Critical Next Steps" dataDxfId="33"/>
    <tableColumn id="36" xr3:uid="{BD643233-161E-477D-9883-4C92CA38F68D}" name="26. Known Obstacles:" dataDxfId="32"/>
    <tableColumn id="38" xr3:uid="{AE4F9693-896C-450A-A0B2-F2BAC21DD9D1}" name="Relevant Pages in Action Plan / Other Reports" dataDxfId="31"/>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8541F7A-F30E-4B97-84FB-D1EF42E268C5}" name="Table14" displayName="Table14" ref="A2:F70" totalsRowShown="0" headerRowDxfId="30" dataDxfId="28" headerRowBorderDxfId="29" tableBorderDxfId="27" totalsRowBorderDxfId="26">
  <autoFilter ref="A2:F70" xr:uid="{35D0803E-59C8-47D7-A3A2-93A1C854F017}"/>
  <sortState xmlns:xlrd2="http://schemas.microsoft.com/office/spreadsheetml/2017/richdata2" ref="A3:F70">
    <sortCondition ref="C2:C70"/>
  </sortState>
  <tableColumns count="6">
    <tableColumn id="1" xr3:uid="{432600C9-4ED6-44D0-8228-05DE315D9580}" name="Project Name" dataDxfId="25"/>
    <tableColumn id="2" xr3:uid="{F57D1D02-5005-4F00-ACA5-E9628A41AFEC}" name="Agency" dataDxfId="24"/>
    <tableColumn id="3" xr3:uid="{9818BB42-4EAF-485C-B1DC-B5F2F1E203FE}" name="Municipality (Jersey City, Newark, Hoboken, Bayonne, All)" dataDxfId="23"/>
    <tableColumn id="5" xr3:uid="{1732634E-CD4C-45E0-BE1C-BFB9DF6D6717}" name="Description" dataDxfId="22"/>
    <tableColumn id="7" xr3:uid="{AD7BA8B3-41F0-47BE-9E5A-0DD2A8E7AE0C}" name="Status" dataDxfId="21"/>
    <tableColumn id="10" xr3:uid="{CBBF6A7C-F1FD-4B75-89A5-A9200E5FC62D}" name="Link/Source if applicable" dataDxfId="20"/>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EDC7EA-08D2-4D38-AD6D-A6A2B92576A5}" name="Table4" displayName="Table4" ref="A5:F64" totalsRowShown="0" headerRowDxfId="18" dataDxfId="17">
  <autoFilter ref="A5:F64" xr:uid="{C9EDC7EA-08D2-4D38-AD6D-A6A2B92576A5}"/>
  <tableColumns count="6">
    <tableColumn id="1" xr3:uid="{38D4ACD4-ED97-4252-905E-54F313716118}" name="Name" dataDxfId="16"/>
    <tableColumn id="2" xr3:uid="{961C29CD-C875-4E70-9DAA-23A0A24C437C}" name="Entity or Entities" dataDxfId="15"/>
    <tableColumn id="3" xr3:uid="{73B94D1C-D0A8-4A79-85F7-62FD460DF2B1}" name="Description" dataDxfId="14"/>
    <tableColumn id="5" xr3:uid="{F25CC0F7-05D4-4AB3-950B-3B22D34FB28C}" name="Category" dataDxfId="13"/>
    <tableColumn id="6" xr3:uid="{B8FE7EB3-0EF6-4BBF-8FC5-E02ECFCB40CD}" name="Year" dataDxfId="12"/>
    <tableColumn id="4" xr3:uid="{18D0AA04-4FB1-4CF8-9618-9193319ADFAE}" name="Related recommendations in Resilient NENJ Action Plan (if applicable)" dataDxfId="1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jcmakeitgreen.org/wp-content/uploads/2019/11/191029_Resilient-Jersey-City_Summary-Doc.pdf" TargetMode="External"/><Relationship Id="rId18" Type="http://schemas.openxmlformats.org/officeDocument/2006/relationships/hyperlink" Target="https://www.state.nj.us/dep/nrr/restoration/lincolnpkwest.html" TargetMode="External"/><Relationship Id="rId26" Type="http://schemas.openxmlformats.org/officeDocument/2006/relationships/hyperlink" Target="https://www.hobokennj.gov/resources/9th-madison-infrastructure-upgrades" TargetMode="External"/><Relationship Id="rId21" Type="http://schemas.openxmlformats.org/officeDocument/2006/relationships/hyperlink" Target="https://www.nan.usace.army.mil/Media/Fact-Sheets/Fact-Sheet-Article-View/Article/487583/fact-sheet-joseph-g-minish-passaic-river-waterfront-park-and-historic-area/" TargetMode="External"/><Relationship Id="rId34" Type="http://schemas.openxmlformats.org/officeDocument/2006/relationships/hyperlink" Target="../../../../../../:b:/r/teams/ResilientNJ-INTERNALProjectTeam/Shared%20Documents/Jersey%20City/Task%201%20-%20Planning%20Context/Background%20Documents/GI/Ferry%20St%20Plans.pdf?csf=1&amp;web=1&amp;e=Ta6tau" TargetMode="External"/><Relationship Id="rId7" Type="http://schemas.openxmlformats.org/officeDocument/2006/relationships/hyperlink" Target="https://njtransitresilienceprogram.com/signals-communications-overview/complementary-signals-resilience-projects/" TargetMode="External"/><Relationship Id="rId12" Type="http://schemas.openxmlformats.org/officeDocument/2006/relationships/hyperlink" Target="https://jcmakeitgreen.org/wp-content/uploads/2019/11/191029_Resilient-Jersey-City_Summary-Doc.pdf" TargetMode="External"/><Relationship Id="rId17" Type="http://schemas.openxmlformats.org/officeDocument/2006/relationships/hyperlink" Target="https://www.transit.dot.gov/funding/grant-programs/emergency-relief-program/resilience-projects-response-hurricane-sandy" TargetMode="External"/><Relationship Id="rId25" Type="http://schemas.openxmlformats.org/officeDocument/2006/relationships/hyperlink" Target="https://www.panynj.gov/port-authority/en/blogs/rail/recovered-from-sandy--hoboken-path-set-to-weather-the-next-storm.html" TargetMode="External"/><Relationship Id="rId33" Type="http://schemas.openxmlformats.org/officeDocument/2006/relationships/hyperlink" Target="https://www.nj.com/essex/2021/05/housing-complex-is-deteriorating-city-says-but-tenants-say-leaving-is-not-so-simple.html" TargetMode="External"/><Relationship Id="rId2" Type="http://schemas.openxmlformats.org/officeDocument/2006/relationships/hyperlink" Target="https://www.newarkdig.org/projects" TargetMode="External"/><Relationship Id="rId16" Type="http://schemas.openxmlformats.org/officeDocument/2006/relationships/hyperlink" Target="https://jcmakeitgreen.org/wp-content/uploads/2019/11/191029_Resilient-Jersey-City_Summary-Doc.pdf" TargetMode="External"/><Relationship Id="rId20" Type="http://schemas.openxmlformats.org/officeDocument/2006/relationships/hyperlink" Target="https://njtransitresilienceprogram.com/long-slip-overview/" TargetMode="External"/><Relationship Id="rId29" Type="http://schemas.openxmlformats.org/officeDocument/2006/relationships/hyperlink" Target="https://njtransitresilienceprogram.com/nj-transitgrid-overview/" TargetMode="External"/><Relationship Id="rId1" Type="http://schemas.openxmlformats.org/officeDocument/2006/relationships/hyperlink" Target="http://www.newarkgreenstreets.org/" TargetMode="External"/><Relationship Id="rId6" Type="http://schemas.openxmlformats.org/officeDocument/2006/relationships/hyperlink" Target="https://www.nj.gov/bpu/pdf/energy/Hoboken%20Feasibility%20Study%20+%20Attachments.pdf" TargetMode="External"/><Relationship Id="rId11" Type="http://schemas.openxmlformats.org/officeDocument/2006/relationships/hyperlink" Target="https://jcmakeitgreen.org/wp-content/uploads/2019/11/191029_Resilient-Jersey-City_Summary-Doc.pdf" TargetMode="External"/><Relationship Id="rId24" Type="http://schemas.openxmlformats.org/officeDocument/2006/relationships/hyperlink" Target="https://www.nj.gov/dep/floodresilience/rbd-hudsonriver.htm" TargetMode="External"/><Relationship Id="rId32" Type="http://schemas.openxmlformats.org/officeDocument/2006/relationships/hyperlink" Target="https://jerseydigs.com/jersey-city-medical-center-moves-forward-on-floodproofing-plan/" TargetMode="External"/><Relationship Id="rId37" Type="http://schemas.openxmlformats.org/officeDocument/2006/relationships/table" Target="../tables/table3.xml"/><Relationship Id="rId5" Type="http://schemas.openxmlformats.org/officeDocument/2006/relationships/hyperlink" Target="http://www.hobokennj.org/departments/environmental-services/storm-flood-zones/" TargetMode="External"/><Relationship Id="rId15" Type="http://schemas.openxmlformats.org/officeDocument/2006/relationships/hyperlink" Target="https://jcmakeitgreen.org/wp-content/uploads/2019/11/191029_Resilient-Jersey-City_Summary-Doc.pdf" TargetMode="External"/><Relationship Id="rId23" Type="http://schemas.openxmlformats.org/officeDocument/2006/relationships/hyperlink" Target="https://www.nj.gov/dep/oclup/case-studies-projects/nj-ecol-solution-projects.html" TargetMode="External"/><Relationship Id="rId28" Type="http://schemas.openxmlformats.org/officeDocument/2006/relationships/hyperlink" Target="https://nixle.us/alert/8491794/" TargetMode="External"/><Relationship Id="rId36" Type="http://schemas.openxmlformats.org/officeDocument/2006/relationships/drawing" Target="../drawings/drawing1.xml"/><Relationship Id="rId10" Type="http://schemas.openxmlformats.org/officeDocument/2006/relationships/hyperlink" Target="https://jcmakeitgreen.org/wp-content/uploads/2019/11/191029_Resilient-Jersey-City_Summary-Doc.pdf" TargetMode="External"/><Relationship Id="rId19" Type="http://schemas.openxmlformats.org/officeDocument/2006/relationships/hyperlink" Target="https://www.nj.gov/dep/newsrel/2020/20_0037.htm" TargetMode="External"/><Relationship Id="rId31" Type="http://schemas.openxmlformats.org/officeDocument/2006/relationships/hyperlink" Target="http://www.hobokennj.gov/nwpark&#160;" TargetMode="External"/><Relationship Id="rId4" Type="http://schemas.openxmlformats.org/officeDocument/2006/relationships/hyperlink" Target="http://www.hobokennj.org/departments/environmental-services/storm-flood-zones/" TargetMode="External"/><Relationship Id="rId9" Type="http://schemas.openxmlformats.org/officeDocument/2006/relationships/hyperlink" Target="https://jcmakeitgreen.org/wp-content/uploads/2019/11/191029_Resilient-Jersey-City_Summary-Doc.pdf" TargetMode="External"/><Relationship Id="rId14" Type="http://schemas.openxmlformats.org/officeDocument/2006/relationships/hyperlink" Target="https://jerseydigs.com/crescent-park-mixed-use-project-246-johnston-ave-7-39-46-50-aetna-street-jersey-city-proposal/" TargetMode="External"/><Relationship Id="rId22" Type="http://schemas.openxmlformats.org/officeDocument/2006/relationships/hyperlink" Target="https://www.nan.usace.army.mil/Portals/37/docs/civilworks/projects/nj/frm/passaic_study/reports/Passaic%20Tidal/Final%20Feasibil/02%20Passaic%20Tidal%20Final%20Integrated%20Report.pdf?ver=2019-09-05-123124-647" TargetMode="External"/><Relationship Id="rId27" Type="http://schemas.openxmlformats.org/officeDocument/2006/relationships/hyperlink" Target="https://hudsonreporter.com/2020/02/20/bayonne-ferry-terminal-lease-approved/" TargetMode="External"/><Relationship Id="rId30" Type="http://schemas.openxmlformats.org/officeDocument/2006/relationships/hyperlink" Target="https://hudsonreporter.com/2020/10/16/bayonne-breaks-ground-on-fitzpatrick-park-renovations/" TargetMode="External"/><Relationship Id="rId35" Type="http://schemas.openxmlformats.org/officeDocument/2006/relationships/printerSettings" Target="../printerSettings/printerSettings3.bin"/><Relationship Id="rId8" Type="http://schemas.openxmlformats.org/officeDocument/2006/relationships/hyperlink" Target="https://www.psegtransmission.com/sites/default/files/file/files/Energy_Strong_II.pdf" TargetMode="External"/><Relationship Id="rId3" Type="http://schemas.openxmlformats.org/officeDocument/2006/relationships/hyperlink" Target="http://water.rutgers.edu/Projects/Jersey%20City/JerseyCity.htm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03536-3A46-436E-8BD6-B855DE90E4D6}">
  <sheetPr codeName="Sheet4"/>
  <dimension ref="A1:AC74"/>
  <sheetViews>
    <sheetView zoomScale="90" zoomScaleNormal="90" workbookViewId="0">
      <pane xSplit="5" ySplit="1" topLeftCell="F2" activePane="bottomRight" state="frozen"/>
      <selection activeCell="AA7" sqref="AA7"/>
      <selection pane="topRight" activeCell="AA7" sqref="AA7"/>
      <selection pane="bottomLeft" activeCell="AA7" sqref="AA7"/>
      <selection pane="bottomRight" activeCell="E4" sqref="E4"/>
    </sheetView>
  </sheetViews>
  <sheetFormatPr defaultRowHeight="14.5" x14ac:dyDescent="0.35"/>
  <cols>
    <col min="1" max="3" width="24" customWidth="1"/>
    <col min="4" max="4" width="28.54296875" customWidth="1"/>
    <col min="5" max="5" width="31.54296875" style="4" customWidth="1"/>
    <col min="6" max="6" width="36.1796875" customWidth="1"/>
    <col min="7" max="7" width="53.1796875" customWidth="1"/>
    <col min="8" max="8" width="34" customWidth="1"/>
    <col min="9" max="9" width="20.81640625" customWidth="1"/>
    <col min="10" max="10" width="32.1796875" customWidth="1"/>
    <col min="11" max="11" width="42.54296875" customWidth="1"/>
    <col min="12" max="12" width="29" customWidth="1"/>
    <col min="13" max="13" width="35.81640625" customWidth="1"/>
    <col min="14" max="14" width="28.54296875" customWidth="1"/>
    <col min="15" max="15" width="19.7265625" customWidth="1"/>
    <col min="16" max="16" width="25.54296875" customWidth="1"/>
    <col min="17" max="17" width="32" customWidth="1"/>
    <col min="18" max="18" width="37.81640625" customWidth="1"/>
    <col min="19" max="19" width="22.81640625" customWidth="1"/>
    <col min="20" max="20" width="15.453125" customWidth="1"/>
    <col min="21" max="21" width="19.1796875" customWidth="1"/>
    <col min="22" max="22" width="13.54296875" customWidth="1"/>
    <col min="23" max="23" width="24.81640625" customWidth="1"/>
    <col min="24" max="24" width="19" customWidth="1"/>
    <col min="25" max="25" width="39.54296875" customWidth="1"/>
    <col min="26" max="26" width="26.81640625" customWidth="1"/>
    <col min="27" max="27" width="48.453125" customWidth="1"/>
    <col min="28" max="28" width="29.453125" customWidth="1"/>
    <col min="29" max="29" width="20.81640625" customWidth="1"/>
    <col min="32" max="32" width="54" customWidth="1"/>
  </cols>
  <sheetData>
    <row r="1" spans="1:29" s="98" customFormat="1" ht="70" x14ac:dyDescent="0.3">
      <c r="A1" s="109" t="s">
        <v>0</v>
      </c>
      <c r="B1" s="109" t="s">
        <v>1</v>
      </c>
      <c r="C1" s="109" t="s">
        <v>2</v>
      </c>
      <c r="D1" s="109" t="s">
        <v>3</v>
      </c>
      <c r="E1" s="109" t="s">
        <v>4</v>
      </c>
      <c r="F1" s="109" t="s">
        <v>5</v>
      </c>
      <c r="G1" s="110" t="s">
        <v>6</v>
      </c>
      <c r="H1" s="110" t="s">
        <v>7</v>
      </c>
      <c r="I1" s="110" t="s">
        <v>8</v>
      </c>
      <c r="J1" s="110" t="s">
        <v>9</v>
      </c>
      <c r="K1" s="110" t="s">
        <v>10</v>
      </c>
      <c r="L1" s="110" t="s">
        <v>11</v>
      </c>
      <c r="M1" s="110" t="s">
        <v>12</v>
      </c>
      <c r="N1" s="110" t="s">
        <v>13</v>
      </c>
      <c r="O1" s="110" t="s">
        <v>14</v>
      </c>
      <c r="P1" s="110" t="s">
        <v>15</v>
      </c>
      <c r="Q1" s="110" t="s">
        <v>16</v>
      </c>
      <c r="R1" s="110" t="s">
        <v>17</v>
      </c>
      <c r="S1" s="110" t="s">
        <v>18</v>
      </c>
      <c r="T1" s="110" t="s">
        <v>19</v>
      </c>
      <c r="U1" s="110" t="s">
        <v>20</v>
      </c>
      <c r="V1" s="110" t="s">
        <v>21</v>
      </c>
      <c r="W1" s="110" t="s">
        <v>22</v>
      </c>
      <c r="X1" s="110" t="s">
        <v>23</v>
      </c>
      <c r="Y1" s="110" t="s">
        <v>24</v>
      </c>
      <c r="Z1" s="110" t="s">
        <v>25</v>
      </c>
      <c r="AA1" s="110" t="s">
        <v>26</v>
      </c>
      <c r="AB1" s="110" t="s">
        <v>27</v>
      </c>
      <c r="AC1" s="110" t="s">
        <v>28</v>
      </c>
    </row>
    <row r="2" spans="1:29" ht="100" x14ac:dyDescent="0.35">
      <c r="A2" s="10" t="s">
        <v>1454</v>
      </c>
      <c r="B2" s="10" t="s">
        <v>29</v>
      </c>
      <c r="C2" s="10" t="s">
        <v>30</v>
      </c>
      <c r="D2" s="10" t="s">
        <v>1386</v>
      </c>
      <c r="E2" s="9" t="s">
        <v>170</v>
      </c>
      <c r="F2" s="10" t="s">
        <v>32</v>
      </c>
      <c r="G2" s="10" t="s">
        <v>33</v>
      </c>
      <c r="H2" s="10" t="s">
        <v>34</v>
      </c>
      <c r="I2" s="10" t="s">
        <v>35</v>
      </c>
      <c r="J2" s="10" t="s">
        <v>36</v>
      </c>
      <c r="K2" s="10" t="s">
        <v>173</v>
      </c>
      <c r="L2" s="10" t="s">
        <v>38</v>
      </c>
      <c r="M2" s="10" t="s">
        <v>174</v>
      </c>
      <c r="N2" s="10" t="s">
        <v>40</v>
      </c>
      <c r="O2" s="10" t="s">
        <v>30</v>
      </c>
      <c r="P2" s="12">
        <v>90000000</v>
      </c>
      <c r="Q2" s="12">
        <f>0.015*Table3[[#This Row],[13. Estimated Cost:]]</f>
        <v>1350000</v>
      </c>
      <c r="R2" s="10" t="s">
        <v>41</v>
      </c>
      <c r="S2" s="10" t="s">
        <v>30</v>
      </c>
      <c r="T2" s="10">
        <v>2020</v>
      </c>
      <c r="U2" s="10">
        <v>12</v>
      </c>
      <c r="V2" s="10">
        <v>50</v>
      </c>
      <c r="W2" s="10" t="s">
        <v>1</v>
      </c>
      <c r="X2" s="10" t="s">
        <v>43</v>
      </c>
      <c r="Y2" s="10" t="s">
        <v>44</v>
      </c>
      <c r="Z2" s="10" t="s">
        <v>45</v>
      </c>
      <c r="AA2" s="10" t="s">
        <v>46</v>
      </c>
      <c r="AB2" s="10" t="s">
        <v>790</v>
      </c>
      <c r="AC2" s="10" t="s">
        <v>785</v>
      </c>
    </row>
    <row r="3" spans="1:29" s="1" customFormat="1" ht="192" x14ac:dyDescent="0.35">
      <c r="A3" s="10" t="s">
        <v>53</v>
      </c>
      <c r="B3" s="10" t="s">
        <v>29</v>
      </c>
      <c r="C3" s="10" t="s">
        <v>30</v>
      </c>
      <c r="D3" s="10" t="s">
        <v>113</v>
      </c>
      <c r="E3" s="9" t="s">
        <v>114</v>
      </c>
      <c r="F3" s="10" t="s">
        <v>115</v>
      </c>
      <c r="G3" s="10" t="s">
        <v>116</v>
      </c>
      <c r="H3" s="10" t="s">
        <v>58</v>
      </c>
      <c r="I3" s="10" t="s">
        <v>1438</v>
      </c>
      <c r="J3" s="10" t="s">
        <v>60</v>
      </c>
      <c r="K3" s="10" t="s">
        <v>117</v>
      </c>
      <c r="L3" s="10" t="s">
        <v>62</v>
      </c>
      <c r="M3" s="10" t="s">
        <v>63</v>
      </c>
      <c r="N3" s="10" t="s">
        <v>40</v>
      </c>
      <c r="O3" s="10" t="s">
        <v>1439</v>
      </c>
      <c r="P3" s="12">
        <v>27700000</v>
      </c>
      <c r="Q3" s="16">
        <v>415500</v>
      </c>
      <c r="R3" s="10" t="s">
        <v>64</v>
      </c>
      <c r="S3" s="10" t="s">
        <v>802</v>
      </c>
      <c r="T3" s="10">
        <v>2020</v>
      </c>
      <c r="U3" s="10">
        <v>5</v>
      </c>
      <c r="V3" s="10">
        <v>50</v>
      </c>
      <c r="W3" s="10" t="s">
        <v>118</v>
      </c>
      <c r="X3" s="10" t="s">
        <v>1</v>
      </c>
      <c r="Y3" s="10" t="s">
        <v>44</v>
      </c>
      <c r="Z3" s="10" t="s">
        <v>45</v>
      </c>
      <c r="AA3" s="10" t="s">
        <v>46</v>
      </c>
      <c r="AB3" s="10" t="s">
        <v>47</v>
      </c>
      <c r="AC3" s="10" t="s">
        <v>785</v>
      </c>
    </row>
    <row r="4" spans="1:29" s="1" customFormat="1" ht="179" x14ac:dyDescent="0.35">
      <c r="A4" s="10" t="s">
        <v>65</v>
      </c>
      <c r="B4" s="10" t="s">
        <v>29</v>
      </c>
      <c r="C4" s="10" t="s">
        <v>30</v>
      </c>
      <c r="D4" s="10" t="s">
        <v>54</v>
      </c>
      <c r="E4" s="9" t="s">
        <v>66</v>
      </c>
      <c r="F4" s="10" t="s">
        <v>67</v>
      </c>
      <c r="G4" s="10" t="s">
        <v>57</v>
      </c>
      <c r="H4" s="10" t="s">
        <v>58</v>
      </c>
      <c r="I4" s="10" t="s">
        <v>1436</v>
      </c>
      <c r="J4" s="10" t="s">
        <v>60</v>
      </c>
      <c r="K4" s="10" t="s">
        <v>61</v>
      </c>
      <c r="L4" s="10" t="s">
        <v>62</v>
      </c>
      <c r="M4" s="10" t="s">
        <v>63</v>
      </c>
      <c r="N4" s="10" t="s">
        <v>40</v>
      </c>
      <c r="O4" s="10" t="s">
        <v>1437</v>
      </c>
      <c r="P4" s="12">
        <v>30000000</v>
      </c>
      <c r="Q4" s="16">
        <v>450000</v>
      </c>
      <c r="R4" s="10" t="s">
        <v>64</v>
      </c>
      <c r="S4" s="10" t="s">
        <v>30</v>
      </c>
      <c r="T4" s="10">
        <v>2020</v>
      </c>
      <c r="U4" s="10">
        <v>6</v>
      </c>
      <c r="V4" s="10">
        <v>50</v>
      </c>
      <c r="W4" s="10" t="s">
        <v>1</v>
      </c>
      <c r="X4" s="10" t="s">
        <v>1484</v>
      </c>
      <c r="Y4" s="10" t="s">
        <v>44</v>
      </c>
      <c r="Z4" s="10" t="s">
        <v>45</v>
      </c>
      <c r="AA4" s="10" t="s">
        <v>46</v>
      </c>
      <c r="AB4" s="10" t="s">
        <v>47</v>
      </c>
      <c r="AC4" s="10" t="s">
        <v>786</v>
      </c>
    </row>
    <row r="5" spans="1:29" s="1" customFormat="1" ht="114.5" x14ac:dyDescent="0.35">
      <c r="A5" s="10" t="s">
        <v>69</v>
      </c>
      <c r="B5" s="10" t="s">
        <v>29</v>
      </c>
      <c r="C5" s="10" t="s">
        <v>30</v>
      </c>
      <c r="D5" s="10" t="s">
        <v>54</v>
      </c>
      <c r="E5" s="9" t="s">
        <v>55</v>
      </c>
      <c r="F5" s="10" t="s">
        <v>56</v>
      </c>
      <c r="G5" s="10" t="s">
        <v>57</v>
      </c>
      <c r="H5" s="10" t="s">
        <v>58</v>
      </c>
      <c r="I5" s="10" t="s">
        <v>1425</v>
      </c>
      <c r="J5" s="10" t="s">
        <v>60</v>
      </c>
      <c r="K5" s="10" t="s">
        <v>61</v>
      </c>
      <c r="L5" s="10" t="s">
        <v>62</v>
      </c>
      <c r="M5" s="10" t="s">
        <v>63</v>
      </c>
      <c r="N5" s="10" t="s">
        <v>40</v>
      </c>
      <c r="O5" s="10" t="s">
        <v>1426</v>
      </c>
      <c r="P5" s="12">
        <v>64400000</v>
      </c>
      <c r="Q5" s="16">
        <v>966000</v>
      </c>
      <c r="R5" s="10" t="s">
        <v>64</v>
      </c>
      <c r="S5" s="10" t="s">
        <v>30</v>
      </c>
      <c r="T5" s="10">
        <v>2020</v>
      </c>
      <c r="U5" s="10">
        <v>11</v>
      </c>
      <c r="V5" s="10">
        <v>50</v>
      </c>
      <c r="W5" s="10" t="s">
        <v>52</v>
      </c>
      <c r="X5" s="10" t="s">
        <v>1</v>
      </c>
      <c r="Y5" s="10" t="s">
        <v>44</v>
      </c>
      <c r="Z5" s="10" t="s">
        <v>45</v>
      </c>
      <c r="AA5" s="10" t="s">
        <v>46</v>
      </c>
      <c r="AB5" s="10" t="s">
        <v>47</v>
      </c>
      <c r="AC5" s="10" t="s">
        <v>48</v>
      </c>
    </row>
    <row r="6" spans="1:29" s="1" customFormat="1" ht="75" x14ac:dyDescent="0.35">
      <c r="A6" s="10" t="s">
        <v>73</v>
      </c>
      <c r="B6" s="10" t="s">
        <v>29</v>
      </c>
      <c r="C6" s="10" t="s">
        <v>30</v>
      </c>
      <c r="D6" s="10" t="s">
        <v>70</v>
      </c>
      <c r="E6" s="9" t="s">
        <v>1455</v>
      </c>
      <c r="F6" s="10" t="s">
        <v>71</v>
      </c>
      <c r="G6" s="10" t="s">
        <v>57</v>
      </c>
      <c r="H6" s="10" t="s">
        <v>58</v>
      </c>
      <c r="I6" s="10" t="s">
        <v>1421</v>
      </c>
      <c r="J6" s="10" t="s">
        <v>60</v>
      </c>
      <c r="K6" s="10" t="s">
        <v>72</v>
      </c>
      <c r="L6" s="10" t="s">
        <v>62</v>
      </c>
      <c r="M6" s="10" t="s">
        <v>63</v>
      </c>
      <c r="N6" s="10" t="s">
        <v>40</v>
      </c>
      <c r="O6" s="10" t="s">
        <v>30</v>
      </c>
      <c r="P6" s="12">
        <v>42300000</v>
      </c>
      <c r="Q6" s="16">
        <v>634500</v>
      </c>
      <c r="R6" s="10" t="s">
        <v>64</v>
      </c>
      <c r="S6" s="10" t="s">
        <v>30</v>
      </c>
      <c r="T6" s="10">
        <v>2020</v>
      </c>
      <c r="U6" s="10">
        <v>12</v>
      </c>
      <c r="V6" s="10">
        <v>50</v>
      </c>
      <c r="W6" s="10" t="s">
        <v>1</v>
      </c>
      <c r="X6" s="10" t="s">
        <v>68</v>
      </c>
      <c r="Y6" s="10" t="s">
        <v>44</v>
      </c>
      <c r="Z6" s="10" t="s">
        <v>45</v>
      </c>
      <c r="AA6" s="10" t="s">
        <v>46</v>
      </c>
      <c r="AB6" s="10" t="s">
        <v>792</v>
      </c>
      <c r="AC6" s="10" t="s">
        <v>787</v>
      </c>
    </row>
    <row r="7" spans="1:29" s="1" customFormat="1" ht="75" x14ac:dyDescent="0.35">
      <c r="A7" s="10" t="s">
        <v>81</v>
      </c>
      <c r="B7" s="10" t="s">
        <v>29</v>
      </c>
      <c r="C7" s="10" t="s">
        <v>30</v>
      </c>
      <c r="D7" s="10" t="s">
        <v>82</v>
      </c>
      <c r="E7" s="9" t="s">
        <v>83</v>
      </c>
      <c r="F7" s="10" t="s">
        <v>84</v>
      </c>
      <c r="G7" s="10" t="s">
        <v>85</v>
      </c>
      <c r="H7" s="10" t="s">
        <v>58</v>
      </c>
      <c r="I7" s="10" t="s">
        <v>1420</v>
      </c>
      <c r="J7" s="10" t="s">
        <v>60</v>
      </c>
      <c r="K7" s="10" t="s">
        <v>86</v>
      </c>
      <c r="L7" s="10" t="s">
        <v>62</v>
      </c>
      <c r="M7" s="10" t="s">
        <v>63</v>
      </c>
      <c r="N7" s="10" t="s">
        <v>45</v>
      </c>
      <c r="O7" s="10" t="s">
        <v>30</v>
      </c>
      <c r="P7" s="12" t="s">
        <v>30</v>
      </c>
      <c r="Q7" s="16" t="s">
        <v>30</v>
      </c>
      <c r="R7" s="10" t="s">
        <v>64</v>
      </c>
      <c r="S7" s="10" t="s">
        <v>30</v>
      </c>
      <c r="T7" s="10">
        <v>2020</v>
      </c>
      <c r="U7" s="10">
        <v>7</v>
      </c>
      <c r="V7" s="10">
        <v>50</v>
      </c>
      <c r="W7" s="10" t="s">
        <v>87</v>
      </c>
      <c r="X7" s="10" t="s">
        <v>30</v>
      </c>
      <c r="Y7" s="10" t="s">
        <v>44</v>
      </c>
      <c r="Z7" s="10" t="s">
        <v>45</v>
      </c>
      <c r="AA7" s="10" t="s">
        <v>46</v>
      </c>
      <c r="AB7" s="10" t="s">
        <v>794</v>
      </c>
      <c r="AC7" s="10" t="s">
        <v>788</v>
      </c>
    </row>
    <row r="8" spans="1:29" s="1" customFormat="1" ht="114.5" x14ac:dyDescent="0.35">
      <c r="A8" s="10" t="s">
        <v>88</v>
      </c>
      <c r="B8" s="10" t="s">
        <v>29</v>
      </c>
      <c r="C8" s="10" t="s">
        <v>30</v>
      </c>
      <c r="D8" s="10" t="s">
        <v>54</v>
      </c>
      <c r="E8" s="9" t="s">
        <v>1371</v>
      </c>
      <c r="F8" s="10" t="s">
        <v>74</v>
      </c>
      <c r="G8" s="10" t="s">
        <v>57</v>
      </c>
      <c r="H8" s="10" t="s">
        <v>58</v>
      </c>
      <c r="I8" s="10" t="s">
        <v>1423</v>
      </c>
      <c r="J8" s="10" t="s">
        <v>60</v>
      </c>
      <c r="K8" s="10" t="s">
        <v>61</v>
      </c>
      <c r="L8" s="10" t="s">
        <v>62</v>
      </c>
      <c r="M8" s="10" t="s">
        <v>63</v>
      </c>
      <c r="N8" s="10" t="s">
        <v>75</v>
      </c>
      <c r="O8" s="10" t="s">
        <v>1424</v>
      </c>
      <c r="P8" s="12">
        <v>178000000</v>
      </c>
      <c r="Q8" s="16">
        <v>2670000</v>
      </c>
      <c r="R8" s="10" t="s">
        <v>64</v>
      </c>
      <c r="S8" s="10" t="s">
        <v>30</v>
      </c>
      <c r="T8" s="10">
        <v>2020</v>
      </c>
      <c r="U8" s="10">
        <v>8</v>
      </c>
      <c r="V8" s="10">
        <v>50</v>
      </c>
      <c r="W8" s="10" t="s">
        <v>1</v>
      </c>
      <c r="X8" s="10" t="s">
        <v>30</v>
      </c>
      <c r="Y8" s="10" t="s">
        <v>44</v>
      </c>
      <c r="Z8" s="10" t="s">
        <v>45</v>
      </c>
      <c r="AA8" s="10" t="s">
        <v>46</v>
      </c>
      <c r="AB8" s="10" t="s">
        <v>47</v>
      </c>
      <c r="AC8" s="10" t="s">
        <v>48</v>
      </c>
    </row>
    <row r="9" spans="1:29" s="1" customFormat="1" ht="100" x14ac:dyDescent="0.35">
      <c r="A9" s="10" t="s">
        <v>95</v>
      </c>
      <c r="B9" s="10" t="s">
        <v>29</v>
      </c>
      <c r="C9" s="10" t="s">
        <v>30</v>
      </c>
      <c r="D9" s="10" t="s">
        <v>1388</v>
      </c>
      <c r="E9" s="9" t="s">
        <v>89</v>
      </c>
      <c r="F9" s="10" t="s">
        <v>90</v>
      </c>
      <c r="G9" s="10" t="s">
        <v>91</v>
      </c>
      <c r="H9" s="10" t="s">
        <v>92</v>
      </c>
      <c r="I9" s="10" t="s">
        <v>35</v>
      </c>
      <c r="J9" s="10" t="s">
        <v>36</v>
      </c>
      <c r="K9" s="10" t="s">
        <v>93</v>
      </c>
      <c r="L9" s="10" t="s">
        <v>38</v>
      </c>
      <c r="M9" s="10" t="s">
        <v>39</v>
      </c>
      <c r="N9" s="10" t="s">
        <v>40</v>
      </c>
      <c r="O9" s="10" t="s">
        <v>30</v>
      </c>
      <c r="P9" s="12">
        <v>75000000</v>
      </c>
      <c r="Q9" s="16">
        <v>1125000</v>
      </c>
      <c r="R9" s="10" t="s">
        <v>41</v>
      </c>
      <c r="S9" s="10" t="s">
        <v>30</v>
      </c>
      <c r="T9" s="10">
        <v>2020</v>
      </c>
      <c r="U9" s="10">
        <v>11</v>
      </c>
      <c r="V9" s="10">
        <v>50</v>
      </c>
      <c r="W9" s="10" t="s">
        <v>1</v>
      </c>
      <c r="X9" s="10" t="s">
        <v>94</v>
      </c>
      <c r="Y9" s="10" t="s">
        <v>44</v>
      </c>
      <c r="Z9" s="10" t="s">
        <v>45</v>
      </c>
      <c r="AA9" s="10" t="s">
        <v>46</v>
      </c>
      <c r="AB9" s="10" t="s">
        <v>47</v>
      </c>
      <c r="AC9" s="10" t="s">
        <v>48</v>
      </c>
    </row>
    <row r="10" spans="1:29" s="1" customFormat="1" ht="75" x14ac:dyDescent="0.35">
      <c r="A10" s="10" t="s">
        <v>102</v>
      </c>
      <c r="B10" s="10" t="s">
        <v>29</v>
      </c>
      <c r="C10" s="10" t="s">
        <v>30</v>
      </c>
      <c r="D10" s="10" t="s">
        <v>1387</v>
      </c>
      <c r="E10" s="9" t="s">
        <v>1460</v>
      </c>
      <c r="F10" s="10" t="s">
        <v>96</v>
      </c>
      <c r="G10" s="10" t="s">
        <v>97</v>
      </c>
      <c r="H10" s="10" t="s">
        <v>92</v>
      </c>
      <c r="I10" s="10" t="s">
        <v>35</v>
      </c>
      <c r="J10" s="10" t="s">
        <v>36</v>
      </c>
      <c r="K10" s="10" t="s">
        <v>98</v>
      </c>
      <c r="L10" s="10" t="s">
        <v>38</v>
      </c>
      <c r="M10" s="10" t="s">
        <v>39</v>
      </c>
      <c r="N10" s="10" t="s">
        <v>40</v>
      </c>
      <c r="O10" s="10" t="s">
        <v>30</v>
      </c>
      <c r="P10" s="12">
        <v>50000000</v>
      </c>
      <c r="Q10" s="16">
        <v>750000</v>
      </c>
      <c r="R10" s="10" t="s">
        <v>41</v>
      </c>
      <c r="S10" s="10" t="s">
        <v>30</v>
      </c>
      <c r="T10" s="10">
        <v>2020</v>
      </c>
      <c r="U10" s="10">
        <v>8</v>
      </c>
      <c r="V10" s="10">
        <v>50</v>
      </c>
      <c r="W10" s="10" t="s">
        <v>99</v>
      </c>
      <c r="X10" s="10" t="s">
        <v>1491</v>
      </c>
      <c r="Y10" s="10" t="s">
        <v>101</v>
      </c>
      <c r="Z10" s="10" t="s">
        <v>45</v>
      </c>
      <c r="AA10" s="10" t="s">
        <v>46</v>
      </c>
      <c r="AB10" s="10" t="s">
        <v>47</v>
      </c>
      <c r="AC10" s="10" t="s">
        <v>785</v>
      </c>
    </row>
    <row r="11" spans="1:29" s="1" customFormat="1" ht="166" x14ac:dyDescent="0.35">
      <c r="A11" s="10" t="s">
        <v>108</v>
      </c>
      <c r="B11" s="10" t="s">
        <v>29</v>
      </c>
      <c r="C11" s="10" t="s">
        <v>30</v>
      </c>
      <c r="D11" s="10" t="s">
        <v>70</v>
      </c>
      <c r="E11" s="9" t="s">
        <v>103</v>
      </c>
      <c r="F11" s="10" t="s">
        <v>104</v>
      </c>
      <c r="G11" s="10" t="s">
        <v>105</v>
      </c>
      <c r="H11" s="10" t="s">
        <v>58</v>
      </c>
      <c r="I11" s="10" t="s">
        <v>1431</v>
      </c>
      <c r="J11" s="10" t="s">
        <v>60</v>
      </c>
      <c r="K11" s="10" t="s">
        <v>106</v>
      </c>
      <c r="L11" s="10" t="s">
        <v>62</v>
      </c>
      <c r="M11" s="10" t="s">
        <v>63</v>
      </c>
      <c r="N11" s="10" t="s">
        <v>40</v>
      </c>
      <c r="O11" s="10" t="s">
        <v>1430</v>
      </c>
      <c r="P11" s="12">
        <v>222000000</v>
      </c>
      <c r="Q11" s="16">
        <v>3330000</v>
      </c>
      <c r="R11" s="10" t="s">
        <v>64</v>
      </c>
      <c r="S11" s="10" t="s">
        <v>30</v>
      </c>
      <c r="T11" s="10">
        <v>2020</v>
      </c>
      <c r="U11" s="10">
        <v>11</v>
      </c>
      <c r="V11" s="10">
        <v>50</v>
      </c>
      <c r="W11" s="10" t="s">
        <v>107</v>
      </c>
      <c r="X11" s="10" t="s">
        <v>1</v>
      </c>
      <c r="Y11" s="10" t="s">
        <v>44</v>
      </c>
      <c r="Z11" s="10" t="s">
        <v>45</v>
      </c>
      <c r="AA11" s="10" t="s">
        <v>46</v>
      </c>
      <c r="AB11" s="10" t="s">
        <v>47</v>
      </c>
      <c r="AC11" s="10" t="s">
        <v>48</v>
      </c>
    </row>
    <row r="12" spans="1:29" s="1" customFormat="1" ht="75" x14ac:dyDescent="0.35">
      <c r="A12" s="10" t="s">
        <v>112</v>
      </c>
      <c r="B12" s="10" t="s">
        <v>29</v>
      </c>
      <c r="C12" s="10" t="s">
        <v>30</v>
      </c>
      <c r="D12" s="10" t="s">
        <v>1387</v>
      </c>
      <c r="E12" s="9" t="s">
        <v>1461</v>
      </c>
      <c r="F12" s="10" t="s">
        <v>109</v>
      </c>
      <c r="G12" s="10" t="s">
        <v>97</v>
      </c>
      <c r="H12" s="10" t="s">
        <v>92</v>
      </c>
      <c r="I12" s="10" t="s">
        <v>35</v>
      </c>
      <c r="J12" s="10" t="s">
        <v>36</v>
      </c>
      <c r="K12" s="10" t="s">
        <v>110</v>
      </c>
      <c r="L12" s="10" t="s">
        <v>38</v>
      </c>
      <c r="M12" s="10" t="s">
        <v>39</v>
      </c>
      <c r="N12" s="10" t="s">
        <v>40</v>
      </c>
      <c r="O12" s="10" t="s">
        <v>30</v>
      </c>
      <c r="P12" s="12">
        <v>200000000</v>
      </c>
      <c r="Q12" s="16">
        <v>3000000</v>
      </c>
      <c r="R12" s="10" t="s">
        <v>41</v>
      </c>
      <c r="S12" s="10" t="s">
        <v>30</v>
      </c>
      <c r="T12" s="10">
        <v>2020</v>
      </c>
      <c r="U12" s="10">
        <v>9</v>
      </c>
      <c r="V12" s="10">
        <v>50</v>
      </c>
      <c r="W12" s="10" t="s">
        <v>1</v>
      </c>
      <c r="X12" s="10" t="s">
        <v>100</v>
      </c>
      <c r="Y12" s="10" t="s">
        <v>111</v>
      </c>
      <c r="Z12" s="10" t="s">
        <v>45</v>
      </c>
      <c r="AA12" s="10" t="s">
        <v>46</v>
      </c>
      <c r="AB12" s="10" t="s">
        <v>47</v>
      </c>
      <c r="AC12" s="10" t="s">
        <v>48</v>
      </c>
    </row>
    <row r="13" spans="1:29" s="1" customFormat="1" ht="75" x14ac:dyDescent="0.35">
      <c r="A13" s="10" t="s">
        <v>119</v>
      </c>
      <c r="B13" s="10" t="s">
        <v>29</v>
      </c>
      <c r="C13" s="10" t="s">
        <v>30</v>
      </c>
      <c r="D13" s="10" t="s">
        <v>82</v>
      </c>
      <c r="E13" s="9" t="s">
        <v>120</v>
      </c>
      <c r="F13" s="10" t="s">
        <v>121</v>
      </c>
      <c r="G13" s="10" t="s">
        <v>85</v>
      </c>
      <c r="H13" s="10" t="s">
        <v>58</v>
      </c>
      <c r="I13" s="10" t="s">
        <v>1419</v>
      </c>
      <c r="J13" s="10" t="s">
        <v>60</v>
      </c>
      <c r="K13" s="10" t="s">
        <v>61</v>
      </c>
      <c r="L13" s="10" t="s">
        <v>62</v>
      </c>
      <c r="M13" s="10" t="s">
        <v>63</v>
      </c>
      <c r="N13" s="10" t="s">
        <v>40</v>
      </c>
      <c r="O13" s="10" t="s">
        <v>1440</v>
      </c>
      <c r="P13" s="12">
        <v>10200000</v>
      </c>
      <c r="Q13" s="16">
        <v>153000</v>
      </c>
      <c r="R13" s="10" t="s">
        <v>64</v>
      </c>
      <c r="S13" s="10" t="s">
        <v>30</v>
      </c>
      <c r="T13" s="10">
        <v>2020</v>
      </c>
      <c r="U13" s="10">
        <v>7</v>
      </c>
      <c r="V13" s="10">
        <v>50</v>
      </c>
      <c r="W13" s="10" t="s">
        <v>1</v>
      </c>
      <c r="X13" s="10" t="s">
        <v>68</v>
      </c>
      <c r="Y13" s="10" t="s">
        <v>44</v>
      </c>
      <c r="Z13" s="10" t="s">
        <v>45</v>
      </c>
      <c r="AA13" s="10" t="s">
        <v>46</v>
      </c>
      <c r="AB13" s="10" t="s">
        <v>47</v>
      </c>
      <c r="AC13" s="10" t="s">
        <v>789</v>
      </c>
    </row>
    <row r="14" spans="1:29" s="1" customFormat="1" ht="75" x14ac:dyDescent="0.35">
      <c r="A14" s="10" t="s">
        <v>122</v>
      </c>
      <c r="B14" s="10" t="s">
        <v>29</v>
      </c>
      <c r="C14" s="10" t="s">
        <v>30</v>
      </c>
      <c r="D14" s="10" t="s">
        <v>82</v>
      </c>
      <c r="E14" s="9" t="s">
        <v>123</v>
      </c>
      <c r="F14" s="10" t="s">
        <v>121</v>
      </c>
      <c r="G14" s="10" t="s">
        <v>85</v>
      </c>
      <c r="H14" s="10" t="s">
        <v>58</v>
      </c>
      <c r="I14" s="10" t="s">
        <v>1429</v>
      </c>
      <c r="J14" s="10" t="s">
        <v>60</v>
      </c>
      <c r="K14" s="10" t="s">
        <v>61</v>
      </c>
      <c r="L14" s="10" t="s">
        <v>62</v>
      </c>
      <c r="M14" s="10" t="s">
        <v>63</v>
      </c>
      <c r="N14" s="10" t="s">
        <v>40</v>
      </c>
      <c r="O14" s="10" t="s">
        <v>30</v>
      </c>
      <c r="P14" s="12">
        <v>411000000</v>
      </c>
      <c r="Q14" s="16">
        <v>6165000</v>
      </c>
      <c r="R14" s="10" t="s">
        <v>64</v>
      </c>
      <c r="S14" s="10" t="s">
        <v>30</v>
      </c>
      <c r="T14" s="10">
        <v>2020</v>
      </c>
      <c r="U14" s="10">
        <v>11</v>
      </c>
      <c r="V14" s="10">
        <v>50</v>
      </c>
      <c r="W14" s="10" t="s">
        <v>1488</v>
      </c>
      <c r="X14" s="10" t="s">
        <v>30</v>
      </c>
      <c r="Y14" s="10" t="s">
        <v>44</v>
      </c>
      <c r="Z14" s="10" t="s">
        <v>45</v>
      </c>
      <c r="AA14" s="10" t="s">
        <v>46</v>
      </c>
      <c r="AB14" s="10" t="s">
        <v>47</v>
      </c>
      <c r="AC14" s="10" t="s">
        <v>48</v>
      </c>
    </row>
    <row r="15" spans="1:29" s="1" customFormat="1" ht="179" x14ac:dyDescent="0.35">
      <c r="A15" s="10" t="s">
        <v>124</v>
      </c>
      <c r="B15" s="10" t="s">
        <v>29</v>
      </c>
      <c r="C15" s="10" t="s">
        <v>30</v>
      </c>
      <c r="D15" s="10" t="s">
        <v>125</v>
      </c>
      <c r="E15" s="9" t="s">
        <v>126</v>
      </c>
      <c r="F15" s="10" t="s">
        <v>127</v>
      </c>
      <c r="G15" s="10" t="s">
        <v>105</v>
      </c>
      <c r="H15" s="10" t="s">
        <v>58</v>
      </c>
      <c r="I15" s="10" t="s">
        <v>1434</v>
      </c>
      <c r="J15" s="10" t="s">
        <v>60</v>
      </c>
      <c r="K15" s="10" t="s">
        <v>128</v>
      </c>
      <c r="L15" s="10" t="s">
        <v>62</v>
      </c>
      <c r="M15" s="10" t="s">
        <v>63</v>
      </c>
      <c r="N15" s="10" t="s">
        <v>40</v>
      </c>
      <c r="O15" s="10" t="s">
        <v>1435</v>
      </c>
      <c r="P15" s="12">
        <v>21100000</v>
      </c>
      <c r="Q15" s="16">
        <v>316500</v>
      </c>
      <c r="R15" s="10" t="s">
        <v>64</v>
      </c>
      <c r="S15" s="10" t="s">
        <v>30</v>
      </c>
      <c r="T15" s="10">
        <v>2020</v>
      </c>
      <c r="U15" s="10">
        <v>5</v>
      </c>
      <c r="V15" s="10">
        <v>50</v>
      </c>
      <c r="W15" s="10" t="s">
        <v>1</v>
      </c>
      <c r="X15" s="10" t="s">
        <v>30</v>
      </c>
      <c r="Y15" s="10" t="s">
        <v>44</v>
      </c>
      <c r="Z15" s="10" t="s">
        <v>45</v>
      </c>
      <c r="AA15" s="10" t="s">
        <v>46</v>
      </c>
      <c r="AB15" s="10" t="s">
        <v>47</v>
      </c>
      <c r="AC15" s="10" t="s">
        <v>785</v>
      </c>
    </row>
    <row r="16" spans="1:29" s="1" customFormat="1" ht="179" x14ac:dyDescent="0.35">
      <c r="A16" s="10" t="s">
        <v>129</v>
      </c>
      <c r="B16" s="10" t="s">
        <v>29</v>
      </c>
      <c r="C16" s="10" t="s">
        <v>30</v>
      </c>
      <c r="D16" s="10" t="s">
        <v>70</v>
      </c>
      <c r="E16" s="9" t="s">
        <v>1368</v>
      </c>
      <c r="F16" s="10" t="s">
        <v>1370</v>
      </c>
      <c r="G16" s="10" t="s">
        <v>105</v>
      </c>
      <c r="H16" s="10" t="s">
        <v>58</v>
      </c>
      <c r="I16" s="10" t="s">
        <v>1432</v>
      </c>
      <c r="J16" s="10" t="s">
        <v>60</v>
      </c>
      <c r="K16" s="10" t="s">
        <v>86</v>
      </c>
      <c r="L16" s="10" t="s">
        <v>62</v>
      </c>
      <c r="M16" s="10" t="s">
        <v>63</v>
      </c>
      <c r="N16" s="10" t="s">
        <v>40</v>
      </c>
      <c r="O16" s="10" t="s">
        <v>1433</v>
      </c>
      <c r="P16" s="12">
        <v>70000000</v>
      </c>
      <c r="Q16" s="16">
        <v>1050000</v>
      </c>
      <c r="R16" s="10" t="s">
        <v>64</v>
      </c>
      <c r="S16" s="10" t="s">
        <v>30</v>
      </c>
      <c r="T16" s="10">
        <v>2020</v>
      </c>
      <c r="U16" s="10">
        <v>8</v>
      </c>
      <c r="V16" s="10">
        <v>50</v>
      </c>
      <c r="W16" s="10" t="s">
        <v>52</v>
      </c>
      <c r="X16" s="10" t="s">
        <v>1</v>
      </c>
      <c r="Y16" s="10" t="s">
        <v>44</v>
      </c>
      <c r="Z16" s="10" t="s">
        <v>45</v>
      </c>
      <c r="AA16" s="10" t="s">
        <v>46</v>
      </c>
      <c r="AB16" s="10" t="s">
        <v>47</v>
      </c>
      <c r="AC16" s="10" t="s">
        <v>48</v>
      </c>
    </row>
    <row r="17" spans="1:29" s="1" customFormat="1" ht="75" x14ac:dyDescent="0.35">
      <c r="A17" s="10" t="s">
        <v>134</v>
      </c>
      <c r="B17" s="10" t="s">
        <v>135</v>
      </c>
      <c r="C17" s="10" t="s">
        <v>30</v>
      </c>
      <c r="D17" s="10" t="s">
        <v>70</v>
      </c>
      <c r="E17" s="9" t="s">
        <v>1395</v>
      </c>
      <c r="F17" s="10" t="s">
        <v>136</v>
      </c>
      <c r="G17" s="10" t="s">
        <v>105</v>
      </c>
      <c r="H17" s="10" t="s">
        <v>58</v>
      </c>
      <c r="I17" s="10" t="s">
        <v>137</v>
      </c>
      <c r="J17" s="10" t="s">
        <v>138</v>
      </c>
      <c r="K17" s="10" t="s">
        <v>139</v>
      </c>
      <c r="L17" s="10" t="s">
        <v>30</v>
      </c>
      <c r="M17" s="10" t="s">
        <v>140</v>
      </c>
      <c r="N17" s="10" t="s">
        <v>141</v>
      </c>
      <c r="O17" s="10" t="s">
        <v>30</v>
      </c>
      <c r="P17" s="10" t="s">
        <v>142</v>
      </c>
      <c r="Q17" s="10" t="s">
        <v>142</v>
      </c>
      <c r="R17" s="17"/>
      <c r="S17" s="10" t="s">
        <v>30</v>
      </c>
      <c r="T17" s="10">
        <v>2020</v>
      </c>
      <c r="U17" s="10" t="s">
        <v>143</v>
      </c>
      <c r="V17" s="10">
        <v>50</v>
      </c>
      <c r="W17" s="10" t="s">
        <v>118</v>
      </c>
      <c r="X17" s="10" t="s">
        <v>1447</v>
      </c>
      <c r="Y17" s="10" t="s">
        <v>30</v>
      </c>
      <c r="Z17" s="10" t="s">
        <v>1448</v>
      </c>
      <c r="AA17" s="10" t="s">
        <v>30</v>
      </c>
      <c r="AB17" s="10" t="s">
        <v>144</v>
      </c>
      <c r="AC17" s="10" t="s">
        <v>145</v>
      </c>
    </row>
    <row r="18" spans="1:29" s="1" customFormat="1" ht="100" x14ac:dyDescent="0.35">
      <c r="A18" s="10" t="s">
        <v>146</v>
      </c>
      <c r="B18" s="10" t="s">
        <v>135</v>
      </c>
      <c r="C18" s="10" t="s">
        <v>30</v>
      </c>
      <c r="D18" s="10" t="s">
        <v>1389</v>
      </c>
      <c r="E18" s="9" t="s">
        <v>1396</v>
      </c>
      <c r="F18" s="10" t="s">
        <v>1397</v>
      </c>
      <c r="G18" s="10" t="s">
        <v>1398</v>
      </c>
      <c r="H18" s="10" t="s">
        <v>92</v>
      </c>
      <c r="I18" s="10" t="s">
        <v>149</v>
      </c>
      <c r="J18" s="10" t="s">
        <v>150</v>
      </c>
      <c r="K18" s="10"/>
      <c r="L18" s="10"/>
      <c r="M18" s="10"/>
      <c r="N18" s="10"/>
      <c r="O18" s="10" t="s">
        <v>30</v>
      </c>
      <c r="P18" s="12">
        <v>100000000</v>
      </c>
      <c r="Q18" s="97">
        <f>Table3[[#This Row],[13. Estimated Cost:]]*1.5</f>
        <v>150000000</v>
      </c>
      <c r="R18" s="10" t="s">
        <v>154</v>
      </c>
      <c r="S18" s="10" t="s">
        <v>30</v>
      </c>
      <c r="T18" s="10">
        <v>2020</v>
      </c>
      <c r="U18" s="10">
        <v>6</v>
      </c>
      <c r="V18" s="10">
        <v>50</v>
      </c>
      <c r="W18" s="10" t="s">
        <v>1</v>
      </c>
      <c r="X18" s="10" t="s">
        <v>1313</v>
      </c>
      <c r="Y18" s="10" t="s">
        <v>1402</v>
      </c>
      <c r="Z18" s="10" t="s">
        <v>1403</v>
      </c>
      <c r="AA18" s="10" t="s">
        <v>30</v>
      </c>
      <c r="AB18" s="10" t="s">
        <v>1404</v>
      </c>
      <c r="AC18" s="10" t="s">
        <v>1405</v>
      </c>
    </row>
    <row r="19" spans="1:29" s="1" customFormat="1" ht="75" x14ac:dyDescent="0.35">
      <c r="A19" s="10" t="s">
        <v>155</v>
      </c>
      <c r="B19" s="10" t="s">
        <v>135</v>
      </c>
      <c r="C19" s="10" t="s">
        <v>30</v>
      </c>
      <c r="D19" s="10" t="s">
        <v>1387</v>
      </c>
      <c r="E19" s="9" t="s">
        <v>147</v>
      </c>
      <c r="F19" s="10" t="s">
        <v>148</v>
      </c>
      <c r="G19" s="10" t="s">
        <v>97</v>
      </c>
      <c r="H19" s="10" t="s">
        <v>92</v>
      </c>
      <c r="I19" s="10" t="s">
        <v>149</v>
      </c>
      <c r="J19" s="10" t="s">
        <v>150</v>
      </c>
      <c r="K19" s="10" t="s">
        <v>151</v>
      </c>
      <c r="L19" s="10" t="s">
        <v>38</v>
      </c>
      <c r="M19" s="10" t="s">
        <v>152</v>
      </c>
      <c r="N19" s="10" t="s">
        <v>153</v>
      </c>
      <c r="O19" s="10" t="s">
        <v>30</v>
      </c>
      <c r="P19" s="12">
        <v>700000000</v>
      </c>
      <c r="Q19" s="12">
        <v>10500000</v>
      </c>
      <c r="R19" s="10" t="s">
        <v>154</v>
      </c>
      <c r="S19" s="10" t="s">
        <v>30</v>
      </c>
      <c r="T19" s="10">
        <v>2020</v>
      </c>
      <c r="U19" s="10">
        <v>13</v>
      </c>
      <c r="V19" s="10">
        <v>50</v>
      </c>
      <c r="W19" s="10" t="s">
        <v>99</v>
      </c>
      <c r="X19" s="10" t="s">
        <v>1482</v>
      </c>
      <c r="Y19" s="10" t="s">
        <v>1449</v>
      </c>
      <c r="Z19" s="10" t="s">
        <v>45</v>
      </c>
      <c r="AA19" s="10" t="s">
        <v>46</v>
      </c>
      <c r="AB19" s="10" t="s">
        <v>47</v>
      </c>
      <c r="AC19" s="10" t="s">
        <v>200</v>
      </c>
    </row>
    <row r="20" spans="1:29" s="1" customFormat="1" ht="100" x14ac:dyDescent="0.35">
      <c r="A20" s="10" t="s">
        <v>157</v>
      </c>
      <c r="B20" s="10" t="s">
        <v>135</v>
      </c>
      <c r="C20" s="10" t="s">
        <v>30</v>
      </c>
      <c r="D20" s="10" t="s">
        <v>1386</v>
      </c>
      <c r="E20" s="9" t="s">
        <v>31</v>
      </c>
      <c r="F20" s="10" t="s">
        <v>32</v>
      </c>
      <c r="G20" s="10" t="s">
        <v>33</v>
      </c>
      <c r="H20" s="10" t="s">
        <v>92</v>
      </c>
      <c r="I20" s="10" t="s">
        <v>149</v>
      </c>
      <c r="J20" s="10" t="s">
        <v>150</v>
      </c>
      <c r="K20" s="10" t="s">
        <v>156</v>
      </c>
      <c r="L20" s="10" t="s">
        <v>38</v>
      </c>
      <c r="M20" s="10" t="s">
        <v>152</v>
      </c>
      <c r="N20" s="10" t="s">
        <v>40</v>
      </c>
      <c r="O20" s="10" t="s">
        <v>30</v>
      </c>
      <c r="P20" s="12">
        <v>90000000</v>
      </c>
      <c r="Q20" s="12">
        <v>1350000</v>
      </c>
      <c r="R20" s="10" t="s">
        <v>154</v>
      </c>
      <c r="S20" s="10" t="s">
        <v>30</v>
      </c>
      <c r="T20" s="10">
        <v>2020</v>
      </c>
      <c r="U20" s="10">
        <v>13</v>
      </c>
      <c r="V20" s="10">
        <v>50</v>
      </c>
      <c r="W20" s="10" t="s">
        <v>1</v>
      </c>
      <c r="X20" s="10" t="s">
        <v>43</v>
      </c>
      <c r="Y20" s="10" t="s">
        <v>44</v>
      </c>
      <c r="Z20" s="10" t="s">
        <v>45</v>
      </c>
      <c r="AA20" s="10" t="s">
        <v>46</v>
      </c>
      <c r="AB20" s="10" t="s">
        <v>790</v>
      </c>
      <c r="AC20" s="10" t="s">
        <v>48</v>
      </c>
    </row>
    <row r="21" spans="1:29" s="1" customFormat="1" ht="75" x14ac:dyDescent="0.35">
      <c r="A21" s="10" t="s">
        <v>164</v>
      </c>
      <c r="B21" s="10" t="s">
        <v>135</v>
      </c>
      <c r="C21" s="10" t="s">
        <v>30</v>
      </c>
      <c r="D21" s="10" t="s">
        <v>113</v>
      </c>
      <c r="E21" s="9" t="s">
        <v>158</v>
      </c>
      <c r="F21" s="10" t="s">
        <v>159</v>
      </c>
      <c r="G21" s="10" t="s">
        <v>116</v>
      </c>
      <c r="H21" s="10" t="s">
        <v>58</v>
      </c>
      <c r="I21" s="10" t="s">
        <v>1418</v>
      </c>
      <c r="J21" s="10" t="s">
        <v>138</v>
      </c>
      <c r="K21" s="10" t="s">
        <v>161</v>
      </c>
      <c r="L21" s="10" t="s">
        <v>62</v>
      </c>
      <c r="M21" s="10" t="s">
        <v>162</v>
      </c>
      <c r="N21" s="10" t="s">
        <v>45</v>
      </c>
      <c r="O21" s="10" t="s">
        <v>30</v>
      </c>
      <c r="P21" s="12">
        <v>47800000</v>
      </c>
      <c r="Q21" s="12">
        <v>717000</v>
      </c>
      <c r="R21" s="10" t="s">
        <v>163</v>
      </c>
      <c r="S21" s="10" t="s">
        <v>803</v>
      </c>
      <c r="T21" s="10">
        <v>2020</v>
      </c>
      <c r="U21" s="10">
        <v>6</v>
      </c>
      <c r="V21" s="10">
        <v>50</v>
      </c>
      <c r="W21" s="10" t="s">
        <v>135</v>
      </c>
      <c r="X21" s="10" t="s">
        <v>118</v>
      </c>
      <c r="Y21" s="10" t="s">
        <v>44</v>
      </c>
      <c r="Z21" s="10" t="s">
        <v>45</v>
      </c>
      <c r="AA21" s="10" t="s">
        <v>46</v>
      </c>
      <c r="AB21" s="10" t="s">
        <v>47</v>
      </c>
      <c r="AC21" s="10" t="s">
        <v>788</v>
      </c>
    </row>
    <row r="22" spans="1:29" s="1" customFormat="1" ht="75" x14ac:dyDescent="0.35">
      <c r="A22" s="10" t="s">
        <v>1451</v>
      </c>
      <c r="B22" s="10" t="s">
        <v>135</v>
      </c>
      <c r="C22" s="10" t="s">
        <v>30</v>
      </c>
      <c r="D22" s="10" t="s">
        <v>54</v>
      </c>
      <c r="E22" s="9" t="s">
        <v>1450</v>
      </c>
      <c r="F22" s="10" t="s">
        <v>165</v>
      </c>
      <c r="G22" s="10" t="s">
        <v>57</v>
      </c>
      <c r="H22" s="10" t="s">
        <v>58</v>
      </c>
      <c r="I22" s="10" t="s">
        <v>160</v>
      </c>
      <c r="J22" s="10" t="s">
        <v>138</v>
      </c>
      <c r="K22" s="10" t="s">
        <v>166</v>
      </c>
      <c r="L22" s="10" t="s">
        <v>62</v>
      </c>
      <c r="M22" s="10" t="s">
        <v>162</v>
      </c>
      <c r="N22" s="10" t="s">
        <v>45</v>
      </c>
      <c r="O22" s="10" t="s">
        <v>30</v>
      </c>
      <c r="P22" s="12" t="s">
        <v>1452</v>
      </c>
      <c r="Q22" s="12" t="s">
        <v>1452</v>
      </c>
      <c r="R22" s="10" t="s">
        <v>163</v>
      </c>
      <c r="S22" s="10" t="s">
        <v>30</v>
      </c>
      <c r="T22" s="10">
        <v>2020</v>
      </c>
      <c r="U22" s="10">
        <v>10</v>
      </c>
      <c r="V22" s="10">
        <v>50</v>
      </c>
      <c r="W22" s="10" t="s">
        <v>1</v>
      </c>
      <c r="X22" s="10" t="s">
        <v>1484</v>
      </c>
      <c r="Y22" s="10" t="s">
        <v>44</v>
      </c>
      <c r="Z22" s="10" t="s">
        <v>45</v>
      </c>
      <c r="AA22" s="10" t="s">
        <v>46</v>
      </c>
      <c r="AB22" s="10" t="s">
        <v>47</v>
      </c>
      <c r="AC22" s="10" t="s">
        <v>48</v>
      </c>
    </row>
    <row r="23" spans="1:29" s="1" customFormat="1" ht="100" x14ac:dyDescent="0.35">
      <c r="A23" s="10" t="s">
        <v>167</v>
      </c>
      <c r="B23" s="10" t="s">
        <v>168</v>
      </c>
      <c r="C23" s="10" t="s">
        <v>169</v>
      </c>
      <c r="D23" s="10" t="s">
        <v>1386</v>
      </c>
      <c r="E23" s="9" t="s">
        <v>170</v>
      </c>
      <c r="F23" s="10" t="s">
        <v>32</v>
      </c>
      <c r="G23" s="10" t="s">
        <v>33</v>
      </c>
      <c r="H23" s="10" t="s">
        <v>34</v>
      </c>
      <c r="I23" s="10" t="s">
        <v>171</v>
      </c>
      <c r="J23" s="10" t="s">
        <v>172</v>
      </c>
      <c r="K23" s="10" t="s">
        <v>173</v>
      </c>
      <c r="L23" s="10" t="s">
        <v>38</v>
      </c>
      <c r="M23" s="10" t="s">
        <v>174</v>
      </c>
      <c r="N23" s="10" t="s">
        <v>40</v>
      </c>
      <c r="O23" s="10" t="s">
        <v>30</v>
      </c>
      <c r="P23" s="12">
        <v>45000000</v>
      </c>
      <c r="Q23" s="12">
        <v>675000</v>
      </c>
      <c r="R23" s="10" t="s">
        <v>783</v>
      </c>
      <c r="S23" s="10" t="s">
        <v>30</v>
      </c>
      <c r="T23" s="10">
        <v>2020</v>
      </c>
      <c r="U23" s="10">
        <v>13</v>
      </c>
      <c r="V23" s="10">
        <v>50</v>
      </c>
      <c r="W23" s="10" t="s">
        <v>175</v>
      </c>
      <c r="X23" s="10" t="s">
        <v>43</v>
      </c>
      <c r="Y23" s="10" t="s">
        <v>44</v>
      </c>
      <c r="Z23" s="10" t="s">
        <v>45</v>
      </c>
      <c r="AA23" s="10" t="s">
        <v>46</v>
      </c>
      <c r="AB23" s="10" t="s">
        <v>790</v>
      </c>
      <c r="AC23" s="10" t="s">
        <v>785</v>
      </c>
    </row>
    <row r="24" spans="1:29" s="1" customFormat="1" ht="75" x14ac:dyDescent="0.35">
      <c r="A24" s="10" t="s">
        <v>176</v>
      </c>
      <c r="B24" s="10" t="s">
        <v>168</v>
      </c>
      <c r="C24" s="10" t="s">
        <v>169</v>
      </c>
      <c r="D24" s="10" t="s">
        <v>54</v>
      </c>
      <c r="E24" s="9" t="s">
        <v>1392</v>
      </c>
      <c r="F24" s="10" t="s">
        <v>177</v>
      </c>
      <c r="G24" s="10" t="s">
        <v>57</v>
      </c>
      <c r="H24" s="10" t="s">
        <v>58</v>
      </c>
      <c r="I24" s="10" t="s">
        <v>1428</v>
      </c>
      <c r="J24" s="10" t="s">
        <v>178</v>
      </c>
      <c r="K24" s="10" t="s">
        <v>179</v>
      </c>
      <c r="L24" s="10" t="s">
        <v>62</v>
      </c>
      <c r="M24" s="10" t="s">
        <v>180</v>
      </c>
      <c r="N24" s="10" t="s">
        <v>45</v>
      </c>
      <c r="O24" s="10" t="s">
        <v>30</v>
      </c>
      <c r="P24" s="12">
        <v>112000000</v>
      </c>
      <c r="Q24" s="12">
        <v>1680000</v>
      </c>
      <c r="R24" s="10" t="s">
        <v>181</v>
      </c>
      <c r="S24" s="10" t="s">
        <v>30</v>
      </c>
      <c r="T24" s="10">
        <v>2020</v>
      </c>
      <c r="U24" s="10">
        <v>9</v>
      </c>
      <c r="V24" s="10">
        <v>50</v>
      </c>
      <c r="W24" s="10" t="s">
        <v>1</v>
      </c>
      <c r="X24" s="10" t="s">
        <v>1484</v>
      </c>
      <c r="Y24" s="10" t="s">
        <v>44</v>
      </c>
      <c r="Z24" s="10" t="s">
        <v>45</v>
      </c>
      <c r="AA24" s="10" t="s">
        <v>46</v>
      </c>
      <c r="AB24" s="10" t="s">
        <v>47</v>
      </c>
      <c r="AC24" s="10" t="s">
        <v>48</v>
      </c>
    </row>
    <row r="25" spans="1:29" s="1" customFormat="1" ht="87.5" x14ac:dyDescent="0.35">
      <c r="A25" s="10" t="s">
        <v>182</v>
      </c>
      <c r="B25" s="10" t="s">
        <v>168</v>
      </c>
      <c r="C25" s="10" t="s">
        <v>169</v>
      </c>
      <c r="D25" s="10" t="s">
        <v>1388</v>
      </c>
      <c r="E25" s="9" t="s">
        <v>183</v>
      </c>
      <c r="F25" s="10" t="s">
        <v>184</v>
      </c>
      <c r="G25" s="10" t="s">
        <v>91</v>
      </c>
      <c r="H25" s="10" t="s">
        <v>92</v>
      </c>
      <c r="I25" s="10" t="s">
        <v>171</v>
      </c>
      <c r="J25" s="10" t="s">
        <v>172</v>
      </c>
      <c r="K25" s="10" t="s">
        <v>185</v>
      </c>
      <c r="L25" s="10" t="s">
        <v>38</v>
      </c>
      <c r="M25" s="10" t="s">
        <v>186</v>
      </c>
      <c r="N25" s="10" t="s">
        <v>187</v>
      </c>
      <c r="O25" s="10" t="s">
        <v>30</v>
      </c>
      <c r="P25" s="12">
        <v>30000000</v>
      </c>
      <c r="Q25" s="12">
        <v>450000</v>
      </c>
      <c r="R25" s="10" t="s">
        <v>783</v>
      </c>
      <c r="S25" s="10" t="s">
        <v>30</v>
      </c>
      <c r="T25" s="10">
        <v>2020</v>
      </c>
      <c r="U25" s="10">
        <v>8</v>
      </c>
      <c r="V25" s="10">
        <v>50</v>
      </c>
      <c r="W25" s="10" t="s">
        <v>175</v>
      </c>
      <c r="X25" s="10" t="s">
        <v>30</v>
      </c>
      <c r="Y25" s="10" t="s">
        <v>188</v>
      </c>
      <c r="Z25" s="10" t="s">
        <v>45</v>
      </c>
      <c r="AA25" s="10" t="s">
        <v>30</v>
      </c>
      <c r="AB25" s="10" t="s">
        <v>47</v>
      </c>
      <c r="AC25" s="10" t="s">
        <v>189</v>
      </c>
    </row>
    <row r="26" spans="1:29" s="1" customFormat="1" ht="112.5" x14ac:dyDescent="0.35">
      <c r="A26" s="10" t="s">
        <v>190</v>
      </c>
      <c r="B26" s="10" t="s">
        <v>168</v>
      </c>
      <c r="C26" s="10" t="s">
        <v>169</v>
      </c>
      <c r="D26" s="10" t="s">
        <v>1387</v>
      </c>
      <c r="E26" s="9" t="s">
        <v>191</v>
      </c>
      <c r="F26" s="10" t="s">
        <v>192</v>
      </c>
      <c r="G26" s="10" t="s">
        <v>193</v>
      </c>
      <c r="H26" s="10" t="s">
        <v>92</v>
      </c>
      <c r="I26" s="10" t="s">
        <v>171</v>
      </c>
      <c r="J26" s="10" t="s">
        <v>172</v>
      </c>
      <c r="K26" s="10" t="s">
        <v>194</v>
      </c>
      <c r="L26" s="10" t="s">
        <v>38</v>
      </c>
      <c r="M26" s="10" t="s">
        <v>195</v>
      </c>
      <c r="N26" s="10" t="s">
        <v>196</v>
      </c>
      <c r="O26" s="10" t="s">
        <v>30</v>
      </c>
      <c r="P26" s="12">
        <v>700000000</v>
      </c>
      <c r="Q26" s="12">
        <v>10500000</v>
      </c>
      <c r="R26" s="10" t="s">
        <v>783</v>
      </c>
      <c r="S26" s="10" t="s">
        <v>30</v>
      </c>
      <c r="T26" s="10">
        <v>2020</v>
      </c>
      <c r="U26" s="10">
        <v>13</v>
      </c>
      <c r="V26" s="10">
        <v>50</v>
      </c>
      <c r="W26" s="10" t="s">
        <v>197</v>
      </c>
      <c r="X26" s="10" t="s">
        <v>1485</v>
      </c>
      <c r="Y26" s="10" t="s">
        <v>198</v>
      </c>
      <c r="Z26" s="10" t="s">
        <v>45</v>
      </c>
      <c r="AA26" s="10" t="s">
        <v>30</v>
      </c>
      <c r="AB26" s="10" t="s">
        <v>199</v>
      </c>
      <c r="AC26" s="10" t="s">
        <v>200</v>
      </c>
    </row>
    <row r="27" spans="1:29" s="1" customFormat="1" ht="112.5" x14ac:dyDescent="0.35">
      <c r="A27" s="10" t="s">
        <v>201</v>
      </c>
      <c r="B27" s="10" t="s">
        <v>168</v>
      </c>
      <c r="C27" s="10" t="s">
        <v>169</v>
      </c>
      <c r="D27" s="10" t="s">
        <v>1389</v>
      </c>
      <c r="E27" s="9" t="s">
        <v>202</v>
      </c>
      <c r="F27" s="10" t="s">
        <v>203</v>
      </c>
      <c r="G27" s="10" t="s">
        <v>97</v>
      </c>
      <c r="H27" s="10" t="s">
        <v>92</v>
      </c>
      <c r="I27" s="10" t="s">
        <v>171</v>
      </c>
      <c r="J27" s="10" t="s">
        <v>172</v>
      </c>
      <c r="K27" s="10" t="s">
        <v>204</v>
      </c>
      <c r="L27" s="10" t="s">
        <v>38</v>
      </c>
      <c r="M27" s="10" t="s">
        <v>205</v>
      </c>
      <c r="N27" s="10" t="s">
        <v>206</v>
      </c>
      <c r="O27" s="10" t="s">
        <v>784</v>
      </c>
      <c r="P27" s="12">
        <v>5000000</v>
      </c>
      <c r="Q27" s="12">
        <v>75000</v>
      </c>
      <c r="R27" s="10" t="s">
        <v>783</v>
      </c>
      <c r="S27" s="10" t="s">
        <v>804</v>
      </c>
      <c r="T27" s="10">
        <v>2020</v>
      </c>
      <c r="U27" s="10">
        <v>5</v>
      </c>
      <c r="V27" s="10">
        <v>50</v>
      </c>
      <c r="W27" s="10" t="s">
        <v>118</v>
      </c>
      <c r="X27" s="10" t="s">
        <v>1</v>
      </c>
      <c r="Y27" s="10" t="s">
        <v>207</v>
      </c>
      <c r="Z27" s="10" t="s">
        <v>208</v>
      </c>
      <c r="AA27" s="10" t="s">
        <v>30</v>
      </c>
      <c r="AB27" s="18" t="s">
        <v>782</v>
      </c>
      <c r="AC27" s="10" t="s">
        <v>209</v>
      </c>
    </row>
    <row r="28" spans="1:29" s="1" customFormat="1" ht="87.5" x14ac:dyDescent="0.35">
      <c r="A28" s="10" t="s">
        <v>210</v>
      </c>
      <c r="B28" s="10" t="s">
        <v>168</v>
      </c>
      <c r="C28" s="10" t="s">
        <v>169</v>
      </c>
      <c r="D28" s="10" t="s">
        <v>54</v>
      </c>
      <c r="E28" s="9" t="s">
        <v>1393</v>
      </c>
      <c r="F28" s="10" t="s">
        <v>211</v>
      </c>
      <c r="G28" s="10" t="s">
        <v>57</v>
      </c>
      <c r="H28" s="10" t="s">
        <v>58</v>
      </c>
      <c r="I28" s="10" t="s">
        <v>1417</v>
      </c>
      <c r="J28" s="10" t="s">
        <v>178</v>
      </c>
      <c r="K28" s="10" t="s">
        <v>212</v>
      </c>
      <c r="L28" s="10" t="s">
        <v>62</v>
      </c>
      <c r="M28" s="10" t="s">
        <v>180</v>
      </c>
      <c r="N28" s="10" t="s">
        <v>45</v>
      </c>
      <c r="O28" s="10" t="s">
        <v>30</v>
      </c>
      <c r="P28" s="12">
        <v>555000000</v>
      </c>
      <c r="Q28" s="12">
        <v>8320000</v>
      </c>
      <c r="R28" s="10" t="s">
        <v>181</v>
      </c>
      <c r="S28" s="10" t="s">
        <v>30</v>
      </c>
      <c r="T28" s="10">
        <v>2020</v>
      </c>
      <c r="U28" s="10">
        <v>12</v>
      </c>
      <c r="V28" s="10">
        <v>50</v>
      </c>
      <c r="W28" s="10" t="s">
        <v>1</v>
      </c>
      <c r="X28" s="10" t="s">
        <v>1484</v>
      </c>
      <c r="Y28" s="10" t="s">
        <v>44</v>
      </c>
      <c r="Z28" s="10" t="s">
        <v>45</v>
      </c>
      <c r="AA28" s="10" t="s">
        <v>46</v>
      </c>
      <c r="AB28" s="10" t="s">
        <v>47</v>
      </c>
      <c r="AC28" s="10" t="s">
        <v>785</v>
      </c>
    </row>
    <row r="29" spans="1:29" s="1" customFormat="1" ht="101" x14ac:dyDescent="0.35">
      <c r="A29" s="10" t="s">
        <v>210</v>
      </c>
      <c r="B29" s="10" t="s">
        <v>168</v>
      </c>
      <c r="C29" s="10" t="s">
        <v>169</v>
      </c>
      <c r="D29" s="10" t="s">
        <v>54</v>
      </c>
      <c r="E29" s="9" t="s">
        <v>1476</v>
      </c>
      <c r="F29" s="10" t="s">
        <v>1477</v>
      </c>
      <c r="G29" s="10" t="s">
        <v>57</v>
      </c>
      <c r="H29" s="10" t="s">
        <v>58</v>
      </c>
      <c r="I29" s="108" t="s">
        <v>1481</v>
      </c>
      <c r="J29" s="10" t="s">
        <v>178</v>
      </c>
      <c r="K29" s="10" t="s">
        <v>194</v>
      </c>
      <c r="L29" s="10" t="s">
        <v>62</v>
      </c>
      <c r="M29" s="10" t="s">
        <v>180</v>
      </c>
      <c r="N29" s="108" t="s">
        <v>40</v>
      </c>
      <c r="O29" s="108" t="s">
        <v>1480</v>
      </c>
      <c r="P29" s="12">
        <v>811000000</v>
      </c>
      <c r="Q29" s="12">
        <v>12165000</v>
      </c>
      <c r="R29" s="10" t="s">
        <v>181</v>
      </c>
      <c r="S29" s="108" t="s">
        <v>804</v>
      </c>
      <c r="T29" s="108">
        <v>2020</v>
      </c>
      <c r="U29" s="108">
        <v>12</v>
      </c>
      <c r="V29" s="108">
        <v>50</v>
      </c>
      <c r="W29" s="108" t="s">
        <v>1</v>
      </c>
      <c r="X29" s="108" t="s">
        <v>1484</v>
      </c>
      <c r="Y29" s="108" t="s">
        <v>44</v>
      </c>
      <c r="Z29" s="10" t="s">
        <v>45</v>
      </c>
      <c r="AA29" s="10" t="s">
        <v>46</v>
      </c>
      <c r="AB29" s="10" t="s">
        <v>47</v>
      </c>
      <c r="AC29" s="10" t="s">
        <v>785</v>
      </c>
    </row>
    <row r="30" spans="1:29" s="1" customFormat="1" ht="87.5" x14ac:dyDescent="0.35">
      <c r="A30" s="10" t="s">
        <v>213</v>
      </c>
      <c r="B30" s="10" t="s">
        <v>168</v>
      </c>
      <c r="C30" s="10" t="s">
        <v>169</v>
      </c>
      <c r="D30" s="10" t="s">
        <v>1390</v>
      </c>
      <c r="E30" s="9" t="s">
        <v>214</v>
      </c>
      <c r="F30" s="10" t="s">
        <v>215</v>
      </c>
      <c r="G30" s="10" t="s">
        <v>216</v>
      </c>
      <c r="H30" s="10" t="s">
        <v>92</v>
      </c>
      <c r="I30" s="10" t="s">
        <v>171</v>
      </c>
      <c r="J30" s="10" t="s">
        <v>172</v>
      </c>
      <c r="K30" s="10" t="s">
        <v>217</v>
      </c>
      <c r="L30" s="10" t="s">
        <v>38</v>
      </c>
      <c r="M30" s="10" t="s">
        <v>218</v>
      </c>
      <c r="N30" s="10" t="s">
        <v>219</v>
      </c>
      <c r="O30" s="10" t="s">
        <v>30</v>
      </c>
      <c r="P30" s="12">
        <v>35000000</v>
      </c>
      <c r="Q30" s="12">
        <v>525000</v>
      </c>
      <c r="R30" s="10" t="s">
        <v>783</v>
      </c>
      <c r="S30" s="10" t="s">
        <v>30</v>
      </c>
      <c r="T30" s="10">
        <v>2020</v>
      </c>
      <c r="U30" s="10">
        <v>7</v>
      </c>
      <c r="V30" s="10">
        <v>50</v>
      </c>
      <c r="W30" s="10" t="s">
        <v>220</v>
      </c>
      <c r="X30" s="10" t="s">
        <v>1490</v>
      </c>
      <c r="Y30" s="10" t="s">
        <v>188</v>
      </c>
      <c r="Z30" s="10" t="s">
        <v>45</v>
      </c>
      <c r="AA30" s="10" t="s">
        <v>30</v>
      </c>
      <c r="AB30" s="10" t="s">
        <v>221</v>
      </c>
      <c r="AC30" s="10" t="s">
        <v>209</v>
      </c>
    </row>
    <row r="31" spans="1:29" s="1" customFormat="1" ht="127" x14ac:dyDescent="0.35">
      <c r="A31" s="10" t="s">
        <v>222</v>
      </c>
      <c r="B31" s="10" t="s">
        <v>168</v>
      </c>
      <c r="C31" s="10" t="s">
        <v>169</v>
      </c>
      <c r="D31" s="10" t="s">
        <v>70</v>
      </c>
      <c r="E31" s="9" t="s">
        <v>1394</v>
      </c>
      <c r="F31" s="10" t="s">
        <v>223</v>
      </c>
      <c r="G31" s="10" t="s">
        <v>105</v>
      </c>
      <c r="H31" s="10" t="s">
        <v>58</v>
      </c>
      <c r="I31" s="108" t="s">
        <v>1479</v>
      </c>
      <c r="J31" s="10" t="s">
        <v>178</v>
      </c>
      <c r="K31" s="10" t="s">
        <v>194</v>
      </c>
      <c r="L31" s="10" t="s">
        <v>62</v>
      </c>
      <c r="M31" s="10" t="s">
        <v>180</v>
      </c>
      <c r="N31" s="10" t="s">
        <v>219</v>
      </c>
      <c r="O31" s="108" t="s">
        <v>1478</v>
      </c>
      <c r="P31" s="12">
        <v>245000000</v>
      </c>
      <c r="Q31" s="12">
        <v>3675000</v>
      </c>
      <c r="R31" s="10" t="s">
        <v>181</v>
      </c>
      <c r="S31" s="10" t="s">
        <v>30</v>
      </c>
      <c r="T31" s="10">
        <v>2020</v>
      </c>
      <c r="U31" s="10">
        <v>8</v>
      </c>
      <c r="V31" s="10">
        <v>50</v>
      </c>
      <c r="W31" s="10" t="s">
        <v>220</v>
      </c>
      <c r="X31" s="10" t="s">
        <v>1</v>
      </c>
      <c r="Y31" s="10" t="s">
        <v>44</v>
      </c>
      <c r="Z31" s="10" t="s">
        <v>45</v>
      </c>
      <c r="AA31" s="10" t="s">
        <v>46</v>
      </c>
      <c r="AB31" s="10" t="s">
        <v>47</v>
      </c>
      <c r="AC31" s="10" t="s">
        <v>785</v>
      </c>
    </row>
    <row r="32" spans="1:29" s="1" customFormat="1" ht="100" x14ac:dyDescent="0.35">
      <c r="A32" s="10" t="s">
        <v>224</v>
      </c>
      <c r="B32" s="10" t="s">
        <v>168</v>
      </c>
      <c r="C32" s="10" t="s">
        <v>225</v>
      </c>
      <c r="D32" s="10" t="s">
        <v>1386</v>
      </c>
      <c r="E32" s="9" t="s">
        <v>31</v>
      </c>
      <c r="F32" s="10" t="s">
        <v>32</v>
      </c>
      <c r="G32" s="10" t="s">
        <v>33</v>
      </c>
      <c r="H32" s="10" t="s">
        <v>34</v>
      </c>
      <c r="I32" s="10" t="s">
        <v>171</v>
      </c>
      <c r="J32" s="10" t="s">
        <v>172</v>
      </c>
      <c r="K32" s="10" t="s">
        <v>173</v>
      </c>
      <c r="L32" s="10" t="s">
        <v>38</v>
      </c>
      <c r="M32" s="10" t="s">
        <v>174</v>
      </c>
      <c r="N32" s="10" t="s">
        <v>40</v>
      </c>
      <c r="O32" s="10" t="s">
        <v>30</v>
      </c>
      <c r="P32" s="12">
        <v>45000000</v>
      </c>
      <c r="Q32" s="19">
        <v>675000</v>
      </c>
      <c r="R32" s="10" t="s">
        <v>783</v>
      </c>
      <c r="S32" s="10" t="s">
        <v>30</v>
      </c>
      <c r="T32" s="10">
        <v>2020</v>
      </c>
      <c r="U32" s="10">
        <v>13</v>
      </c>
      <c r="V32" s="10">
        <v>50</v>
      </c>
      <c r="W32" s="10" t="s">
        <v>175</v>
      </c>
      <c r="X32" s="10" t="s">
        <v>43</v>
      </c>
      <c r="Y32" s="10" t="s">
        <v>44</v>
      </c>
      <c r="Z32" s="10" t="s">
        <v>45</v>
      </c>
      <c r="AA32" s="10" t="s">
        <v>46</v>
      </c>
      <c r="AB32" s="10" t="s">
        <v>790</v>
      </c>
      <c r="AC32" s="10" t="s">
        <v>785</v>
      </c>
    </row>
    <row r="33" spans="1:29" s="1" customFormat="1" ht="62.5" x14ac:dyDescent="0.35">
      <c r="A33" s="10" t="s">
        <v>226</v>
      </c>
      <c r="B33" s="10" t="s">
        <v>168</v>
      </c>
      <c r="C33" s="10" t="s">
        <v>225</v>
      </c>
      <c r="D33" s="10" t="s">
        <v>1389</v>
      </c>
      <c r="E33" s="9" t="s">
        <v>227</v>
      </c>
      <c r="F33" s="10" t="s">
        <v>228</v>
      </c>
      <c r="G33" s="10" t="s">
        <v>97</v>
      </c>
      <c r="H33" s="10" t="s">
        <v>92</v>
      </c>
      <c r="I33" s="10" t="s">
        <v>171</v>
      </c>
      <c r="J33" s="10" t="s">
        <v>172</v>
      </c>
      <c r="K33" s="10" t="s">
        <v>229</v>
      </c>
      <c r="L33" s="10" t="s">
        <v>38</v>
      </c>
      <c r="M33" s="10" t="s">
        <v>174</v>
      </c>
      <c r="N33" s="10" t="s">
        <v>230</v>
      </c>
      <c r="O33" s="10" t="s">
        <v>30</v>
      </c>
      <c r="P33" s="12">
        <v>30000000</v>
      </c>
      <c r="Q33" s="19">
        <v>450000</v>
      </c>
      <c r="R33" s="10" t="s">
        <v>783</v>
      </c>
      <c r="S33" s="10" t="s">
        <v>30</v>
      </c>
      <c r="T33" s="10">
        <v>2020</v>
      </c>
      <c r="U33" s="10">
        <v>15</v>
      </c>
      <c r="V33" s="10">
        <v>50</v>
      </c>
      <c r="W33" s="10" t="s">
        <v>175</v>
      </c>
      <c r="X33" s="10" t="s">
        <v>30</v>
      </c>
      <c r="Y33" s="10" t="s">
        <v>232</v>
      </c>
      <c r="Z33" s="10" t="s">
        <v>45</v>
      </c>
      <c r="AA33" s="10" t="s">
        <v>46</v>
      </c>
      <c r="AB33" s="10" t="s">
        <v>47</v>
      </c>
      <c r="AC33" s="10" t="s">
        <v>785</v>
      </c>
    </row>
    <row r="34" spans="1:29" s="1" customFormat="1" ht="75" x14ac:dyDescent="0.35">
      <c r="A34" s="10" t="s">
        <v>233</v>
      </c>
      <c r="B34" s="10" t="s">
        <v>168</v>
      </c>
      <c r="C34" s="10" t="s">
        <v>225</v>
      </c>
      <c r="D34" s="10" t="s">
        <v>1388</v>
      </c>
      <c r="E34" s="9" t="s">
        <v>234</v>
      </c>
      <c r="F34" s="10" t="s">
        <v>235</v>
      </c>
      <c r="G34" s="10" t="s">
        <v>91</v>
      </c>
      <c r="H34" s="10" t="s">
        <v>92</v>
      </c>
      <c r="I34" s="10" t="s">
        <v>171</v>
      </c>
      <c r="J34" s="10" t="s">
        <v>172</v>
      </c>
      <c r="K34" s="10" t="s">
        <v>185</v>
      </c>
      <c r="L34" s="10" t="s">
        <v>38</v>
      </c>
      <c r="M34" s="10" t="s">
        <v>236</v>
      </c>
      <c r="N34" s="10" t="s">
        <v>237</v>
      </c>
      <c r="O34" s="10" t="s">
        <v>30</v>
      </c>
      <c r="P34" s="12">
        <v>80000000</v>
      </c>
      <c r="Q34" s="19">
        <v>1200000</v>
      </c>
      <c r="R34" s="10" t="s">
        <v>783</v>
      </c>
      <c r="S34" s="10" t="s">
        <v>30</v>
      </c>
      <c r="T34" s="10">
        <v>2020</v>
      </c>
      <c r="U34" s="10">
        <v>10</v>
      </c>
      <c r="V34" s="10">
        <v>50</v>
      </c>
      <c r="W34" s="10" t="s">
        <v>175</v>
      </c>
      <c r="X34" s="10" t="s">
        <v>30</v>
      </c>
      <c r="Y34" s="10" t="s">
        <v>198</v>
      </c>
      <c r="Z34" s="10" t="s">
        <v>45</v>
      </c>
      <c r="AA34" s="10" t="s">
        <v>30</v>
      </c>
      <c r="AB34" s="10" t="s">
        <v>47</v>
      </c>
      <c r="AC34" s="10" t="s">
        <v>238</v>
      </c>
    </row>
    <row r="35" spans="1:29" s="1" customFormat="1" ht="140.5" x14ac:dyDescent="0.35">
      <c r="A35" s="10" t="s">
        <v>239</v>
      </c>
      <c r="B35" s="10" t="s">
        <v>168</v>
      </c>
      <c r="C35" s="10" t="s">
        <v>225</v>
      </c>
      <c r="D35" s="10" t="s">
        <v>125</v>
      </c>
      <c r="E35" s="9" t="s">
        <v>240</v>
      </c>
      <c r="F35" s="10" t="s">
        <v>241</v>
      </c>
      <c r="G35" s="10" t="s">
        <v>105</v>
      </c>
      <c r="H35" s="10" t="s">
        <v>58</v>
      </c>
      <c r="I35" s="10" t="s">
        <v>1406</v>
      </c>
      <c r="J35" s="10" t="s">
        <v>178</v>
      </c>
      <c r="K35" s="10" t="s">
        <v>242</v>
      </c>
      <c r="L35" s="10" t="s">
        <v>62</v>
      </c>
      <c r="M35" s="10" t="s">
        <v>180</v>
      </c>
      <c r="N35" s="10" t="s">
        <v>40</v>
      </c>
      <c r="O35" s="10" t="s">
        <v>1410</v>
      </c>
      <c r="P35" s="12">
        <v>222000000</v>
      </c>
      <c r="Q35" s="19">
        <v>3330000</v>
      </c>
      <c r="R35" s="10" t="s">
        <v>181</v>
      </c>
      <c r="S35" s="10" t="s">
        <v>30</v>
      </c>
      <c r="T35" s="10">
        <v>2020</v>
      </c>
      <c r="U35" s="10">
        <v>9</v>
      </c>
      <c r="V35" s="10">
        <v>50</v>
      </c>
      <c r="W35" s="10" t="s">
        <v>1</v>
      </c>
      <c r="X35" s="10" t="s">
        <v>1489</v>
      </c>
      <c r="Y35" s="10" t="s">
        <v>44</v>
      </c>
      <c r="Z35" s="10" t="s">
        <v>45</v>
      </c>
      <c r="AA35" s="10" t="s">
        <v>46</v>
      </c>
      <c r="AB35" s="10" t="s">
        <v>47</v>
      </c>
      <c r="AC35" s="10" t="s">
        <v>785</v>
      </c>
    </row>
    <row r="36" spans="1:29" s="1" customFormat="1" ht="140.5" x14ac:dyDescent="0.35">
      <c r="A36" s="10" t="s">
        <v>243</v>
      </c>
      <c r="B36" s="10" t="s">
        <v>168</v>
      </c>
      <c r="C36" s="10" t="s">
        <v>225</v>
      </c>
      <c r="D36" s="10" t="s">
        <v>54</v>
      </c>
      <c r="E36" s="9" t="s">
        <v>244</v>
      </c>
      <c r="F36" s="10" t="s">
        <v>245</v>
      </c>
      <c r="G36" s="10" t="s">
        <v>57</v>
      </c>
      <c r="H36" s="10" t="s">
        <v>58</v>
      </c>
      <c r="I36" s="10" t="s">
        <v>1413</v>
      </c>
      <c r="J36" s="10" t="s">
        <v>178</v>
      </c>
      <c r="K36" s="10" t="s">
        <v>246</v>
      </c>
      <c r="L36" s="10" t="s">
        <v>62</v>
      </c>
      <c r="M36" s="10" t="s">
        <v>180</v>
      </c>
      <c r="N36" s="10" t="s">
        <v>247</v>
      </c>
      <c r="O36" s="10" t="s">
        <v>1414</v>
      </c>
      <c r="P36" s="12">
        <v>256000000</v>
      </c>
      <c r="Q36" s="19">
        <v>3840000</v>
      </c>
      <c r="R36" s="10" t="s">
        <v>181</v>
      </c>
      <c r="S36" s="10" t="s">
        <v>30</v>
      </c>
      <c r="T36" s="10">
        <v>2020</v>
      </c>
      <c r="U36" s="10">
        <v>12</v>
      </c>
      <c r="V36" s="10">
        <v>50</v>
      </c>
      <c r="W36" s="10" t="s">
        <v>107</v>
      </c>
      <c r="X36" s="10" t="s">
        <v>1</v>
      </c>
      <c r="Y36" s="10" t="s">
        <v>44</v>
      </c>
      <c r="Z36" s="10" t="s">
        <v>45</v>
      </c>
      <c r="AA36" s="10" t="s">
        <v>46</v>
      </c>
      <c r="AB36" s="10" t="s">
        <v>795</v>
      </c>
      <c r="AC36" s="10" t="s">
        <v>785</v>
      </c>
    </row>
    <row r="37" spans="1:29" s="1" customFormat="1" ht="153.5" x14ac:dyDescent="0.35">
      <c r="A37" s="10" t="s">
        <v>248</v>
      </c>
      <c r="B37" s="10" t="s">
        <v>168</v>
      </c>
      <c r="C37" s="10" t="s">
        <v>225</v>
      </c>
      <c r="D37" s="10" t="s">
        <v>113</v>
      </c>
      <c r="E37" s="9" t="s">
        <v>249</v>
      </c>
      <c r="F37" s="10" t="s">
        <v>250</v>
      </c>
      <c r="G37" s="10" t="s">
        <v>116</v>
      </c>
      <c r="H37" s="10" t="s">
        <v>58</v>
      </c>
      <c r="I37" s="10" t="s">
        <v>1415</v>
      </c>
      <c r="J37" s="10" t="s">
        <v>178</v>
      </c>
      <c r="K37" s="10" t="s">
        <v>204</v>
      </c>
      <c r="L37" s="10" t="s">
        <v>62</v>
      </c>
      <c r="M37" s="10" t="s">
        <v>180</v>
      </c>
      <c r="N37" s="10" t="s">
        <v>251</v>
      </c>
      <c r="O37" s="10" t="s">
        <v>1416</v>
      </c>
      <c r="P37" s="12">
        <v>52200000</v>
      </c>
      <c r="Q37" s="19">
        <v>783000</v>
      </c>
      <c r="R37" s="10" t="s">
        <v>181</v>
      </c>
      <c r="S37" s="10" t="s">
        <v>807</v>
      </c>
      <c r="T37" s="10">
        <v>2020</v>
      </c>
      <c r="U37" s="10">
        <v>8</v>
      </c>
      <c r="V37" s="10">
        <v>50</v>
      </c>
      <c r="W37" s="10" t="s">
        <v>118</v>
      </c>
      <c r="X37" s="10" t="s">
        <v>1</v>
      </c>
      <c r="Y37" s="10" t="s">
        <v>44</v>
      </c>
      <c r="Z37" s="10" t="s">
        <v>45</v>
      </c>
      <c r="AA37" s="10" t="s">
        <v>46</v>
      </c>
      <c r="AB37" s="10" t="s">
        <v>47</v>
      </c>
      <c r="AC37" s="10" t="s">
        <v>785</v>
      </c>
    </row>
    <row r="38" spans="1:29" s="1" customFormat="1" ht="62.5" x14ac:dyDescent="0.35">
      <c r="A38" s="10" t="s">
        <v>252</v>
      </c>
      <c r="B38" s="10" t="s">
        <v>168</v>
      </c>
      <c r="C38" s="10" t="s">
        <v>225</v>
      </c>
      <c r="D38" s="10" t="s">
        <v>1388</v>
      </c>
      <c r="E38" s="9" t="s">
        <v>253</v>
      </c>
      <c r="F38" s="10" t="s">
        <v>254</v>
      </c>
      <c r="G38" s="10" t="s">
        <v>91</v>
      </c>
      <c r="H38" s="10" t="s">
        <v>92</v>
      </c>
      <c r="I38" s="10" t="s">
        <v>171</v>
      </c>
      <c r="J38" s="10" t="s">
        <v>172</v>
      </c>
      <c r="K38" s="10" t="s">
        <v>255</v>
      </c>
      <c r="L38" s="10" t="s">
        <v>38</v>
      </c>
      <c r="M38" s="10" t="s">
        <v>174</v>
      </c>
      <c r="N38" s="10" t="s">
        <v>40</v>
      </c>
      <c r="O38" s="10" t="s">
        <v>30</v>
      </c>
      <c r="P38" s="12">
        <v>15000000</v>
      </c>
      <c r="Q38" s="19">
        <v>225000</v>
      </c>
      <c r="R38" s="10" t="s">
        <v>783</v>
      </c>
      <c r="S38" s="10" t="s">
        <v>30</v>
      </c>
      <c r="T38" s="10">
        <v>2020</v>
      </c>
      <c r="U38" s="10">
        <v>5</v>
      </c>
      <c r="V38" s="10">
        <v>50</v>
      </c>
      <c r="W38" s="10" t="s">
        <v>107</v>
      </c>
      <c r="X38" s="10" t="s">
        <v>231</v>
      </c>
      <c r="Y38" s="10" t="s">
        <v>44</v>
      </c>
      <c r="Z38" s="10" t="s">
        <v>45</v>
      </c>
      <c r="AA38" s="10" t="s">
        <v>46</v>
      </c>
      <c r="AB38" s="10" t="s">
        <v>47</v>
      </c>
      <c r="AC38" s="10" t="s">
        <v>785</v>
      </c>
    </row>
    <row r="39" spans="1:29" s="1" customFormat="1" ht="140.5" x14ac:dyDescent="0.35">
      <c r="A39" s="10" t="s">
        <v>256</v>
      </c>
      <c r="B39" s="10" t="s">
        <v>168</v>
      </c>
      <c r="C39" s="10" t="s">
        <v>225</v>
      </c>
      <c r="D39" s="10" t="s">
        <v>54</v>
      </c>
      <c r="E39" s="9" t="s">
        <v>257</v>
      </c>
      <c r="F39" s="10" t="s">
        <v>258</v>
      </c>
      <c r="G39" s="10" t="s">
        <v>57</v>
      </c>
      <c r="H39" s="10" t="s">
        <v>58</v>
      </c>
      <c r="I39" s="10" t="s">
        <v>1411</v>
      </c>
      <c r="J39" s="10" t="s">
        <v>178</v>
      </c>
      <c r="K39" s="10" t="s">
        <v>212</v>
      </c>
      <c r="L39" s="10" t="s">
        <v>62</v>
      </c>
      <c r="M39" s="10" t="s">
        <v>180</v>
      </c>
      <c r="N39" s="10" t="s">
        <v>40</v>
      </c>
      <c r="O39" s="10" t="s">
        <v>1412</v>
      </c>
      <c r="P39" s="12">
        <v>1090000000</v>
      </c>
      <c r="Q39" s="19">
        <v>16350000</v>
      </c>
      <c r="R39" s="10" t="s">
        <v>181</v>
      </c>
      <c r="S39" s="10" t="s">
        <v>30</v>
      </c>
      <c r="T39" s="10">
        <v>2020</v>
      </c>
      <c r="U39" s="10">
        <v>11</v>
      </c>
      <c r="V39" s="10">
        <v>50</v>
      </c>
      <c r="W39" s="10" t="s">
        <v>1</v>
      </c>
      <c r="X39" s="10" t="s">
        <v>1489</v>
      </c>
      <c r="Y39" s="10" t="s">
        <v>44</v>
      </c>
      <c r="Z39" s="10" t="s">
        <v>45</v>
      </c>
      <c r="AA39" s="10" t="s">
        <v>46</v>
      </c>
      <c r="AB39" s="10" t="s">
        <v>796</v>
      </c>
      <c r="AC39" s="10" t="s">
        <v>785</v>
      </c>
    </row>
    <row r="40" spans="1:29" s="1" customFormat="1" ht="62.5" x14ac:dyDescent="0.35">
      <c r="A40" s="10" t="s">
        <v>259</v>
      </c>
      <c r="B40" s="10" t="s">
        <v>168</v>
      </c>
      <c r="C40" s="10" t="s">
        <v>225</v>
      </c>
      <c r="D40" s="10" t="s">
        <v>1390</v>
      </c>
      <c r="E40" s="9" t="s">
        <v>260</v>
      </c>
      <c r="F40" s="10" t="s">
        <v>261</v>
      </c>
      <c r="G40" s="10" t="s">
        <v>97</v>
      </c>
      <c r="H40" s="10" t="s">
        <v>92</v>
      </c>
      <c r="I40" s="10" t="s">
        <v>171</v>
      </c>
      <c r="J40" s="10" t="s">
        <v>172</v>
      </c>
      <c r="K40" s="10" t="s">
        <v>262</v>
      </c>
      <c r="L40" s="10" t="s">
        <v>38</v>
      </c>
      <c r="M40" s="10" t="s">
        <v>174</v>
      </c>
      <c r="N40" s="10" t="s">
        <v>40</v>
      </c>
      <c r="O40" s="10" t="s">
        <v>30</v>
      </c>
      <c r="P40" s="12">
        <v>15000000</v>
      </c>
      <c r="Q40" s="19">
        <v>225000</v>
      </c>
      <c r="R40" s="10" t="s">
        <v>783</v>
      </c>
      <c r="S40" s="10" t="s">
        <v>30</v>
      </c>
      <c r="T40" s="10">
        <v>2020</v>
      </c>
      <c r="U40" s="10">
        <v>7</v>
      </c>
      <c r="V40" s="10">
        <v>50</v>
      </c>
      <c r="W40" s="10" t="s">
        <v>1</v>
      </c>
      <c r="X40" s="10" t="s">
        <v>1487</v>
      </c>
      <c r="Y40" s="10" t="s">
        <v>264</v>
      </c>
      <c r="Z40" s="10" t="s">
        <v>1453</v>
      </c>
      <c r="AA40" s="10" t="s">
        <v>46</v>
      </c>
      <c r="AB40" s="10" t="s">
        <v>47</v>
      </c>
      <c r="AC40" s="10" t="s">
        <v>785</v>
      </c>
    </row>
    <row r="41" spans="1:29" s="1" customFormat="1" ht="100" x14ac:dyDescent="0.35">
      <c r="A41" s="10" t="s">
        <v>265</v>
      </c>
      <c r="B41" s="10" t="s">
        <v>266</v>
      </c>
      <c r="C41" s="10" t="s">
        <v>87</v>
      </c>
      <c r="D41" s="10" t="s">
        <v>1386</v>
      </c>
      <c r="E41" s="9" t="s">
        <v>31</v>
      </c>
      <c r="F41" s="10" t="s">
        <v>32</v>
      </c>
      <c r="G41" s="10" t="s">
        <v>33</v>
      </c>
      <c r="H41" s="10" t="s">
        <v>34</v>
      </c>
      <c r="I41" s="10" t="s">
        <v>267</v>
      </c>
      <c r="J41" s="10" t="s">
        <v>268</v>
      </c>
      <c r="K41" s="10" t="s">
        <v>269</v>
      </c>
      <c r="L41" s="10" t="s">
        <v>38</v>
      </c>
      <c r="M41" s="10" t="s">
        <v>270</v>
      </c>
      <c r="N41" s="10" t="s">
        <v>40</v>
      </c>
      <c r="O41" s="10" t="s">
        <v>30</v>
      </c>
      <c r="P41" s="12">
        <v>50000000</v>
      </c>
      <c r="Q41" s="20">
        <v>750000</v>
      </c>
      <c r="R41" s="10" t="s">
        <v>271</v>
      </c>
      <c r="S41" s="10" t="s">
        <v>30</v>
      </c>
      <c r="T41" s="10">
        <v>2020</v>
      </c>
      <c r="U41" s="10">
        <v>15</v>
      </c>
      <c r="V41" s="10">
        <v>50</v>
      </c>
      <c r="W41" s="10" t="s">
        <v>1</v>
      </c>
      <c r="X41" s="10" t="s">
        <v>43</v>
      </c>
      <c r="Y41" s="10" t="s">
        <v>44</v>
      </c>
      <c r="Z41" s="10" t="s">
        <v>45</v>
      </c>
      <c r="AA41" s="10" t="s">
        <v>46</v>
      </c>
      <c r="AB41" s="10" t="s">
        <v>790</v>
      </c>
      <c r="AC41" s="10" t="s">
        <v>785</v>
      </c>
    </row>
    <row r="42" spans="1:29" s="1" customFormat="1" ht="87.5" x14ac:dyDescent="0.35">
      <c r="A42" s="10" t="s">
        <v>1466</v>
      </c>
      <c r="B42" s="10" t="s">
        <v>266</v>
      </c>
      <c r="C42" s="10" t="s">
        <v>360</v>
      </c>
      <c r="D42" s="10" t="s">
        <v>1389</v>
      </c>
      <c r="E42" s="9" t="s">
        <v>1465</v>
      </c>
      <c r="F42" s="10" t="s">
        <v>361</v>
      </c>
      <c r="G42" s="10" t="s">
        <v>97</v>
      </c>
      <c r="H42" s="10" t="s">
        <v>92</v>
      </c>
      <c r="I42" s="10" t="s">
        <v>267</v>
      </c>
      <c r="J42" s="10" t="s">
        <v>268</v>
      </c>
      <c r="K42" s="10" t="s">
        <v>362</v>
      </c>
      <c r="L42" s="10" t="s">
        <v>38</v>
      </c>
      <c r="M42" s="10" t="s">
        <v>270</v>
      </c>
      <c r="N42" s="10" t="s">
        <v>40</v>
      </c>
      <c r="O42" s="10" t="s">
        <v>30</v>
      </c>
      <c r="P42" s="12">
        <v>25000000</v>
      </c>
      <c r="Q42" s="19">
        <v>375000</v>
      </c>
      <c r="R42" s="10" t="s">
        <v>271</v>
      </c>
      <c r="S42" s="10" t="s">
        <v>30</v>
      </c>
      <c r="T42" s="10">
        <v>2020</v>
      </c>
      <c r="U42" s="10">
        <v>12</v>
      </c>
      <c r="V42" s="10">
        <v>50</v>
      </c>
      <c r="W42" s="10" t="s">
        <v>1</v>
      </c>
      <c r="X42" s="10" t="s">
        <v>363</v>
      </c>
      <c r="Y42" s="10" t="s">
        <v>44</v>
      </c>
      <c r="Z42" s="10" t="s">
        <v>45</v>
      </c>
      <c r="AA42" s="10" t="s">
        <v>46</v>
      </c>
      <c r="AB42" s="10" t="s">
        <v>47</v>
      </c>
      <c r="AC42" s="10" t="s">
        <v>785</v>
      </c>
    </row>
    <row r="43" spans="1:29" s="1" customFormat="1" ht="75" x14ac:dyDescent="0.35">
      <c r="A43" s="10" t="s">
        <v>272</v>
      </c>
      <c r="B43" s="10" t="s">
        <v>266</v>
      </c>
      <c r="C43" s="10" t="s">
        <v>87</v>
      </c>
      <c r="D43" s="10" t="s">
        <v>82</v>
      </c>
      <c r="E43" s="9" t="s">
        <v>273</v>
      </c>
      <c r="F43" s="10" t="s">
        <v>274</v>
      </c>
      <c r="G43" s="10" t="s">
        <v>85</v>
      </c>
      <c r="H43" s="10" t="s">
        <v>58</v>
      </c>
      <c r="I43" s="10" t="s">
        <v>275</v>
      </c>
      <c r="J43" s="10" t="s">
        <v>276</v>
      </c>
      <c r="K43" s="10" t="s">
        <v>277</v>
      </c>
      <c r="L43" s="10" t="s">
        <v>62</v>
      </c>
      <c r="M43" s="10" t="s">
        <v>278</v>
      </c>
      <c r="N43" s="10" t="s">
        <v>45</v>
      </c>
      <c r="O43" s="10" t="s">
        <v>30</v>
      </c>
      <c r="P43" s="21" t="s">
        <v>142</v>
      </c>
      <c r="Q43" s="22" t="s">
        <v>142</v>
      </c>
      <c r="R43" s="10" t="s">
        <v>279</v>
      </c>
      <c r="S43" s="10" t="s">
        <v>30</v>
      </c>
      <c r="T43" s="10">
        <v>2020</v>
      </c>
      <c r="U43" s="10">
        <v>10</v>
      </c>
      <c r="V43" s="10">
        <v>50</v>
      </c>
      <c r="W43" s="10" t="s">
        <v>87</v>
      </c>
      <c r="X43" s="10" t="s">
        <v>30</v>
      </c>
      <c r="Y43" s="10" t="s">
        <v>44</v>
      </c>
      <c r="Z43" s="10" t="s">
        <v>45</v>
      </c>
      <c r="AA43" s="10" t="s">
        <v>46</v>
      </c>
      <c r="AB43" s="10" t="s">
        <v>794</v>
      </c>
      <c r="AC43" s="10" t="s">
        <v>785</v>
      </c>
    </row>
    <row r="44" spans="1:29" s="1" customFormat="1" ht="75" x14ac:dyDescent="0.35">
      <c r="A44" s="10" t="s">
        <v>1467</v>
      </c>
      <c r="B44" s="10" t="s">
        <v>266</v>
      </c>
      <c r="C44" s="10" t="s">
        <v>360</v>
      </c>
      <c r="D44" s="10" t="s">
        <v>1389</v>
      </c>
      <c r="E44" s="9" t="s">
        <v>364</v>
      </c>
      <c r="F44" s="10" t="s">
        <v>365</v>
      </c>
      <c r="G44" s="10" t="s">
        <v>97</v>
      </c>
      <c r="H44" s="10" t="s">
        <v>92</v>
      </c>
      <c r="I44" s="10" t="s">
        <v>267</v>
      </c>
      <c r="J44" s="10" t="s">
        <v>268</v>
      </c>
      <c r="K44" s="10" t="s">
        <v>366</v>
      </c>
      <c r="L44" s="10" t="s">
        <v>38</v>
      </c>
      <c r="M44" s="10" t="s">
        <v>270</v>
      </c>
      <c r="N44" s="10" t="s">
        <v>40</v>
      </c>
      <c r="O44" s="10" t="s">
        <v>30</v>
      </c>
      <c r="P44" s="12">
        <v>200000000</v>
      </c>
      <c r="Q44" s="19">
        <v>3000000</v>
      </c>
      <c r="R44" s="10" t="s">
        <v>271</v>
      </c>
      <c r="S44" s="10" t="s">
        <v>30</v>
      </c>
      <c r="T44" s="10">
        <v>2020</v>
      </c>
      <c r="U44" s="10">
        <v>11</v>
      </c>
      <c r="V44" s="10">
        <v>50</v>
      </c>
      <c r="W44" s="10" t="s">
        <v>1</v>
      </c>
      <c r="X44" s="10" t="s">
        <v>1483</v>
      </c>
      <c r="Y44" s="10" t="s">
        <v>44</v>
      </c>
      <c r="Z44" s="10" t="s">
        <v>45</v>
      </c>
      <c r="AA44" s="10" t="s">
        <v>46</v>
      </c>
      <c r="AB44" s="10" t="s">
        <v>47</v>
      </c>
      <c r="AC44" s="10" t="s">
        <v>785</v>
      </c>
    </row>
    <row r="45" spans="1:29" s="1" customFormat="1" ht="101" x14ac:dyDescent="0.35">
      <c r="A45" s="10" t="s">
        <v>280</v>
      </c>
      <c r="B45" s="10" t="s">
        <v>266</v>
      </c>
      <c r="C45" s="10" t="s">
        <v>290</v>
      </c>
      <c r="D45" s="10" t="s">
        <v>125</v>
      </c>
      <c r="E45" s="9" t="s">
        <v>291</v>
      </c>
      <c r="F45" s="10" t="s">
        <v>292</v>
      </c>
      <c r="G45" s="10" t="s">
        <v>105</v>
      </c>
      <c r="H45" s="10" t="s">
        <v>58</v>
      </c>
      <c r="I45" s="10" t="s">
        <v>1444</v>
      </c>
      <c r="J45" s="10" t="s">
        <v>276</v>
      </c>
      <c r="K45" s="10" t="s">
        <v>277</v>
      </c>
      <c r="L45" s="10" t="s">
        <v>62</v>
      </c>
      <c r="M45" s="10" t="s">
        <v>278</v>
      </c>
      <c r="N45" s="10" t="s">
        <v>45</v>
      </c>
      <c r="O45" s="10" t="s">
        <v>1445</v>
      </c>
      <c r="P45" s="12">
        <v>467000000</v>
      </c>
      <c r="Q45" s="19">
        <v>7005000</v>
      </c>
      <c r="R45" s="10" t="s">
        <v>279</v>
      </c>
      <c r="S45" s="10" t="s">
        <v>30</v>
      </c>
      <c r="T45" s="10">
        <v>2020</v>
      </c>
      <c r="U45" s="10">
        <v>12</v>
      </c>
      <c r="V45" s="10">
        <v>50</v>
      </c>
      <c r="W45" s="10" t="s">
        <v>87</v>
      </c>
      <c r="X45" s="10" t="s">
        <v>30</v>
      </c>
      <c r="Y45" s="10" t="s">
        <v>44</v>
      </c>
      <c r="Z45" s="10" t="s">
        <v>45</v>
      </c>
      <c r="AA45" s="10" t="s">
        <v>46</v>
      </c>
      <c r="AB45" s="10" t="s">
        <v>797</v>
      </c>
      <c r="AC45" s="10" t="s">
        <v>785</v>
      </c>
    </row>
    <row r="46" spans="1:29" s="1" customFormat="1" ht="75" x14ac:dyDescent="0.35">
      <c r="A46" s="10" t="s">
        <v>1468</v>
      </c>
      <c r="B46" s="10" t="s">
        <v>266</v>
      </c>
      <c r="C46" s="10" t="s">
        <v>360</v>
      </c>
      <c r="D46" s="10" t="s">
        <v>1390</v>
      </c>
      <c r="E46" s="9" t="s">
        <v>367</v>
      </c>
      <c r="F46" s="10" t="s">
        <v>368</v>
      </c>
      <c r="G46" s="10" t="s">
        <v>97</v>
      </c>
      <c r="H46" s="10" t="s">
        <v>92</v>
      </c>
      <c r="I46" s="10" t="s">
        <v>267</v>
      </c>
      <c r="J46" s="10" t="s">
        <v>268</v>
      </c>
      <c r="K46" s="10" t="s">
        <v>369</v>
      </c>
      <c r="L46" s="10" t="s">
        <v>38</v>
      </c>
      <c r="M46" s="10" t="s">
        <v>270</v>
      </c>
      <c r="N46" s="10" t="s">
        <v>40</v>
      </c>
      <c r="O46" s="10" t="s">
        <v>30</v>
      </c>
      <c r="P46" s="12">
        <v>50000000</v>
      </c>
      <c r="Q46" s="19">
        <v>750000</v>
      </c>
      <c r="R46" s="10" t="s">
        <v>271</v>
      </c>
      <c r="S46" s="10" t="s">
        <v>30</v>
      </c>
      <c r="T46" s="10">
        <v>2020</v>
      </c>
      <c r="U46" s="10">
        <v>6</v>
      </c>
      <c r="V46" s="10">
        <v>50</v>
      </c>
      <c r="W46" s="10" t="s">
        <v>1</v>
      </c>
      <c r="X46" s="10" t="s">
        <v>1483</v>
      </c>
      <c r="Y46" s="10" t="s">
        <v>44</v>
      </c>
      <c r="Z46" s="10" t="s">
        <v>45</v>
      </c>
      <c r="AA46" s="10" t="s">
        <v>46</v>
      </c>
      <c r="AB46" s="10" t="s">
        <v>47</v>
      </c>
      <c r="AC46" s="10" t="s">
        <v>785</v>
      </c>
    </row>
    <row r="47" spans="1:29" s="1" customFormat="1" ht="62.5" x14ac:dyDescent="0.35">
      <c r="A47" s="10" t="s">
        <v>285</v>
      </c>
      <c r="B47" s="10" t="s">
        <v>266</v>
      </c>
      <c r="C47" s="10" t="s">
        <v>87</v>
      </c>
      <c r="D47" s="10" t="s">
        <v>1390</v>
      </c>
      <c r="E47" s="9" t="s">
        <v>281</v>
      </c>
      <c r="F47" s="10" t="s">
        <v>282</v>
      </c>
      <c r="G47" s="10" t="s">
        <v>97</v>
      </c>
      <c r="H47" s="10" t="s">
        <v>92</v>
      </c>
      <c r="I47" s="10" t="s">
        <v>267</v>
      </c>
      <c r="J47" s="10" t="s">
        <v>268</v>
      </c>
      <c r="K47" s="10" t="s">
        <v>283</v>
      </c>
      <c r="L47" s="10" t="s">
        <v>38</v>
      </c>
      <c r="M47" s="10" t="s">
        <v>270</v>
      </c>
      <c r="N47" s="10" t="s">
        <v>40</v>
      </c>
      <c r="O47" s="10" t="s">
        <v>30</v>
      </c>
      <c r="P47" s="12">
        <v>100000000</v>
      </c>
      <c r="Q47" s="20">
        <v>1500000</v>
      </c>
      <c r="R47" s="10" t="s">
        <v>271</v>
      </c>
      <c r="S47" s="10" t="s">
        <v>30</v>
      </c>
      <c r="T47" s="10">
        <v>2020</v>
      </c>
      <c r="U47" s="10">
        <v>9</v>
      </c>
      <c r="V47" s="10">
        <v>50</v>
      </c>
      <c r="W47" s="10" t="s">
        <v>87</v>
      </c>
      <c r="X47" s="10" t="s">
        <v>284</v>
      </c>
      <c r="Y47" s="10" t="s">
        <v>111</v>
      </c>
      <c r="Z47" s="10" t="s">
        <v>45</v>
      </c>
      <c r="AA47" s="10" t="s">
        <v>46</v>
      </c>
      <c r="AB47" s="10" t="s">
        <v>47</v>
      </c>
      <c r="AC47" s="10" t="s">
        <v>785</v>
      </c>
    </row>
    <row r="48" spans="1:29" s="1" customFormat="1" ht="62.5" x14ac:dyDescent="0.35">
      <c r="A48" s="10" t="s">
        <v>1469</v>
      </c>
      <c r="B48" s="10" t="s">
        <v>266</v>
      </c>
      <c r="C48" s="10" t="s">
        <v>360</v>
      </c>
      <c r="D48" s="10" t="s">
        <v>1390</v>
      </c>
      <c r="E48" s="9" t="s">
        <v>370</v>
      </c>
      <c r="F48" s="10" t="s">
        <v>371</v>
      </c>
      <c r="G48" s="10" t="s">
        <v>97</v>
      </c>
      <c r="H48" s="10" t="s">
        <v>92</v>
      </c>
      <c r="I48" s="10" t="s">
        <v>267</v>
      </c>
      <c r="J48" s="10" t="s">
        <v>268</v>
      </c>
      <c r="K48" s="10" t="s">
        <v>372</v>
      </c>
      <c r="L48" s="10" t="s">
        <v>38</v>
      </c>
      <c r="M48" s="10" t="s">
        <v>270</v>
      </c>
      <c r="N48" s="10" t="s">
        <v>40</v>
      </c>
      <c r="O48" s="10" t="s">
        <v>30</v>
      </c>
      <c r="P48" s="12">
        <v>45000000</v>
      </c>
      <c r="Q48" s="19">
        <v>675000</v>
      </c>
      <c r="R48" s="10" t="s">
        <v>271</v>
      </c>
      <c r="S48" s="10" t="s">
        <v>30</v>
      </c>
      <c r="T48" s="10">
        <v>2020</v>
      </c>
      <c r="U48" s="10">
        <v>9</v>
      </c>
      <c r="V48" s="10">
        <v>50</v>
      </c>
      <c r="W48" s="10" t="s">
        <v>1</v>
      </c>
      <c r="X48" s="10" t="s">
        <v>373</v>
      </c>
      <c r="Y48" s="10" t="s">
        <v>44</v>
      </c>
      <c r="Z48" s="10" t="s">
        <v>45</v>
      </c>
      <c r="AA48" s="10" t="s">
        <v>46</v>
      </c>
      <c r="AB48" s="10" t="s">
        <v>47</v>
      </c>
      <c r="AC48" s="10" t="s">
        <v>785</v>
      </c>
    </row>
    <row r="49" spans="1:29" s="1" customFormat="1" ht="62.5" x14ac:dyDescent="0.35">
      <c r="A49" s="10" t="s">
        <v>289</v>
      </c>
      <c r="B49" s="10" t="s">
        <v>266</v>
      </c>
      <c r="C49" s="10" t="s">
        <v>87</v>
      </c>
      <c r="D49" s="10" t="s">
        <v>1388</v>
      </c>
      <c r="E49" s="9" t="s">
        <v>286</v>
      </c>
      <c r="F49" s="10" t="s">
        <v>287</v>
      </c>
      <c r="G49" s="10" t="s">
        <v>91</v>
      </c>
      <c r="H49" s="10" t="s">
        <v>92</v>
      </c>
      <c r="I49" s="10" t="s">
        <v>267</v>
      </c>
      <c r="J49" s="10" t="s">
        <v>268</v>
      </c>
      <c r="K49" s="10" t="s">
        <v>288</v>
      </c>
      <c r="L49" s="10" t="s">
        <v>38</v>
      </c>
      <c r="M49" s="10" t="s">
        <v>270</v>
      </c>
      <c r="N49" s="10" t="s">
        <v>40</v>
      </c>
      <c r="O49" s="10" t="s">
        <v>30</v>
      </c>
      <c r="P49" s="12">
        <v>150000000</v>
      </c>
      <c r="Q49" s="20">
        <v>2250000</v>
      </c>
      <c r="R49" s="10" t="s">
        <v>271</v>
      </c>
      <c r="S49" s="10" t="s">
        <v>30</v>
      </c>
      <c r="T49" s="10">
        <v>2020</v>
      </c>
      <c r="U49" s="10">
        <v>10</v>
      </c>
      <c r="V49" s="10">
        <v>50</v>
      </c>
      <c r="W49" s="10" t="s">
        <v>1</v>
      </c>
      <c r="X49" s="10" t="s">
        <v>30</v>
      </c>
      <c r="Y49" s="10" t="s">
        <v>44</v>
      </c>
      <c r="Z49" s="10" t="s">
        <v>45</v>
      </c>
      <c r="AA49" s="10" t="s">
        <v>46</v>
      </c>
      <c r="AB49" s="10" t="s">
        <v>47</v>
      </c>
      <c r="AC49" s="10" t="s">
        <v>785</v>
      </c>
    </row>
    <row r="50" spans="1:29" s="1" customFormat="1" ht="75" x14ac:dyDescent="0.35">
      <c r="A50" s="10" t="s">
        <v>293</v>
      </c>
      <c r="B50" s="10" t="s">
        <v>266</v>
      </c>
      <c r="C50" s="10" t="s">
        <v>290</v>
      </c>
      <c r="D50" s="10" t="s">
        <v>82</v>
      </c>
      <c r="E50" s="9" t="s">
        <v>295</v>
      </c>
      <c r="F50" s="10" t="s">
        <v>296</v>
      </c>
      <c r="G50" s="10" t="s">
        <v>85</v>
      </c>
      <c r="H50" s="10" t="s">
        <v>58</v>
      </c>
      <c r="I50" s="10" t="s">
        <v>275</v>
      </c>
      <c r="J50" s="10" t="s">
        <v>276</v>
      </c>
      <c r="K50" s="10" t="s">
        <v>277</v>
      </c>
      <c r="L50" s="10" t="s">
        <v>62</v>
      </c>
      <c r="M50" s="10" t="s">
        <v>278</v>
      </c>
      <c r="N50" s="10" t="s">
        <v>45</v>
      </c>
      <c r="O50" s="10" t="s">
        <v>30</v>
      </c>
      <c r="P50" s="21" t="s">
        <v>142</v>
      </c>
      <c r="Q50" s="23" t="s">
        <v>142</v>
      </c>
      <c r="R50" s="10" t="s">
        <v>279</v>
      </c>
      <c r="S50" s="10" t="s">
        <v>30</v>
      </c>
      <c r="T50" s="10">
        <v>2020</v>
      </c>
      <c r="U50" s="10">
        <v>2</v>
      </c>
      <c r="V50" s="10">
        <v>50</v>
      </c>
      <c r="W50" s="10" t="s">
        <v>297</v>
      </c>
      <c r="X50" s="10" t="s">
        <v>30</v>
      </c>
      <c r="Y50" s="10" t="s">
        <v>44</v>
      </c>
      <c r="Z50" s="10" t="s">
        <v>45</v>
      </c>
      <c r="AA50" s="10" t="s">
        <v>46</v>
      </c>
      <c r="AB50" s="10" t="s">
        <v>798</v>
      </c>
      <c r="AC50" s="10" t="s">
        <v>785</v>
      </c>
    </row>
    <row r="51" spans="1:29" s="1" customFormat="1" ht="62.5" x14ac:dyDescent="0.35">
      <c r="A51" s="10" t="s">
        <v>294</v>
      </c>
      <c r="B51" s="10" t="s">
        <v>266</v>
      </c>
      <c r="C51" s="10" t="s">
        <v>290</v>
      </c>
      <c r="D51" s="10" t="s">
        <v>1391</v>
      </c>
      <c r="E51" s="9" t="s">
        <v>301</v>
      </c>
      <c r="F51" s="10" t="s">
        <v>302</v>
      </c>
      <c r="G51" s="10" t="s">
        <v>97</v>
      </c>
      <c r="H51" s="10" t="s">
        <v>92</v>
      </c>
      <c r="I51" s="10" t="s">
        <v>267</v>
      </c>
      <c r="J51" s="10" t="s">
        <v>268</v>
      </c>
      <c r="K51" s="10" t="s">
        <v>283</v>
      </c>
      <c r="L51" s="10" t="s">
        <v>38</v>
      </c>
      <c r="M51" s="10" t="s">
        <v>270</v>
      </c>
      <c r="N51" s="10" t="s">
        <v>40</v>
      </c>
      <c r="O51" s="10" t="s">
        <v>30</v>
      </c>
      <c r="P51" s="12">
        <v>40000000</v>
      </c>
      <c r="Q51" s="19">
        <v>600000</v>
      </c>
      <c r="R51" s="10" t="s">
        <v>271</v>
      </c>
      <c r="S51" s="10" t="s">
        <v>30</v>
      </c>
      <c r="T51" s="10">
        <v>2020</v>
      </c>
      <c r="U51" s="10">
        <v>8</v>
      </c>
      <c r="V51" s="10">
        <v>50</v>
      </c>
      <c r="W51" s="10" t="s">
        <v>1</v>
      </c>
      <c r="X51" s="10" t="s">
        <v>30</v>
      </c>
      <c r="Y51" s="10" t="s">
        <v>44</v>
      </c>
      <c r="Z51" s="10" t="s">
        <v>45</v>
      </c>
      <c r="AA51" s="10" t="s">
        <v>46</v>
      </c>
      <c r="AB51" s="10" t="s">
        <v>47</v>
      </c>
      <c r="AC51" s="10" t="s">
        <v>785</v>
      </c>
    </row>
    <row r="52" spans="1:29" s="1" customFormat="1" ht="100" x14ac:dyDescent="0.35">
      <c r="A52" s="10" t="s">
        <v>298</v>
      </c>
      <c r="B52" s="10" t="s">
        <v>266</v>
      </c>
      <c r="C52" s="10" t="s">
        <v>290</v>
      </c>
      <c r="D52" s="10" t="s">
        <v>1386</v>
      </c>
      <c r="E52" s="9" t="s">
        <v>31</v>
      </c>
      <c r="F52" s="10" t="s">
        <v>32</v>
      </c>
      <c r="G52" s="10" t="s">
        <v>33</v>
      </c>
      <c r="H52" s="10" t="s">
        <v>34</v>
      </c>
      <c r="I52" s="10" t="s">
        <v>267</v>
      </c>
      <c r="J52" s="10" t="s">
        <v>268</v>
      </c>
      <c r="K52" s="10" t="s">
        <v>269</v>
      </c>
      <c r="L52" s="10" t="s">
        <v>38</v>
      </c>
      <c r="M52" s="10" t="s">
        <v>270</v>
      </c>
      <c r="N52" s="10" t="s">
        <v>40</v>
      </c>
      <c r="O52" s="10" t="s">
        <v>30</v>
      </c>
      <c r="P52" s="12">
        <v>50000000</v>
      </c>
      <c r="Q52" s="19">
        <v>750000</v>
      </c>
      <c r="R52" s="10" t="s">
        <v>271</v>
      </c>
      <c r="S52" s="10" t="s">
        <v>30</v>
      </c>
      <c r="T52" s="10">
        <v>2020</v>
      </c>
      <c r="U52" s="10">
        <v>15</v>
      </c>
      <c r="V52" s="10">
        <v>50</v>
      </c>
      <c r="W52" s="10" t="s">
        <v>1</v>
      </c>
      <c r="X52" s="10" t="s">
        <v>43</v>
      </c>
      <c r="Y52" s="10" t="s">
        <v>44</v>
      </c>
      <c r="Z52" s="10" t="s">
        <v>45</v>
      </c>
      <c r="AA52" s="10" t="s">
        <v>46</v>
      </c>
      <c r="AB52" s="10" t="s">
        <v>790</v>
      </c>
      <c r="AC52" s="10" t="s">
        <v>785</v>
      </c>
    </row>
    <row r="53" spans="1:29" s="1" customFormat="1" ht="75" x14ac:dyDescent="0.35">
      <c r="A53" s="10" t="s">
        <v>300</v>
      </c>
      <c r="B53" s="10" t="s">
        <v>266</v>
      </c>
      <c r="C53" s="10" t="s">
        <v>290</v>
      </c>
      <c r="D53" s="10" t="s">
        <v>82</v>
      </c>
      <c r="E53" s="9" t="s">
        <v>1462</v>
      </c>
      <c r="F53" s="10" t="s">
        <v>299</v>
      </c>
      <c r="G53" s="10" t="s">
        <v>85</v>
      </c>
      <c r="H53" s="10" t="s">
        <v>58</v>
      </c>
      <c r="I53" s="10" t="s">
        <v>1446</v>
      </c>
      <c r="J53" s="10" t="s">
        <v>276</v>
      </c>
      <c r="K53" s="10" t="s">
        <v>277</v>
      </c>
      <c r="L53" s="10" t="s">
        <v>62</v>
      </c>
      <c r="M53" s="10" t="s">
        <v>278</v>
      </c>
      <c r="N53" s="10" t="s">
        <v>40</v>
      </c>
      <c r="O53" s="10" t="s">
        <v>30</v>
      </c>
      <c r="P53" s="12">
        <v>489000000</v>
      </c>
      <c r="Q53" s="19">
        <v>7335000</v>
      </c>
      <c r="R53" s="10" t="s">
        <v>279</v>
      </c>
      <c r="S53" s="10" t="s">
        <v>30</v>
      </c>
      <c r="T53" s="10">
        <v>2020</v>
      </c>
      <c r="U53" s="10">
        <v>10</v>
      </c>
      <c r="V53" s="10">
        <v>50</v>
      </c>
      <c r="W53" s="10" t="s">
        <v>87</v>
      </c>
      <c r="X53" s="10" t="s">
        <v>1</v>
      </c>
      <c r="Y53" s="10" t="s">
        <v>44</v>
      </c>
      <c r="Z53" s="10" t="s">
        <v>45</v>
      </c>
      <c r="AA53" s="10" t="s">
        <v>46</v>
      </c>
      <c r="AB53" s="10" t="s">
        <v>794</v>
      </c>
      <c r="AC53" s="10" t="s">
        <v>785</v>
      </c>
    </row>
    <row r="54" spans="1:29" s="1" customFormat="1" ht="75" x14ac:dyDescent="0.35">
      <c r="A54" s="10" t="s">
        <v>303</v>
      </c>
      <c r="B54" s="10" t="s">
        <v>266</v>
      </c>
      <c r="C54" s="10" t="s">
        <v>290</v>
      </c>
      <c r="D54" s="10" t="s">
        <v>70</v>
      </c>
      <c r="E54" s="9" t="s">
        <v>304</v>
      </c>
      <c r="F54" s="10" t="s">
        <v>305</v>
      </c>
      <c r="G54" s="10" t="s">
        <v>105</v>
      </c>
      <c r="H54" s="10" t="s">
        <v>58</v>
      </c>
      <c r="I54" s="10" t="s">
        <v>275</v>
      </c>
      <c r="J54" s="10" t="s">
        <v>276</v>
      </c>
      <c r="K54" s="10" t="s">
        <v>306</v>
      </c>
      <c r="L54" s="10" t="s">
        <v>62</v>
      </c>
      <c r="M54" s="10" t="s">
        <v>278</v>
      </c>
      <c r="N54" s="10" t="s">
        <v>40</v>
      </c>
      <c r="O54" s="10" t="s">
        <v>30</v>
      </c>
      <c r="P54" s="12">
        <v>45000000</v>
      </c>
      <c r="Q54" s="19">
        <v>675000</v>
      </c>
      <c r="R54" s="10" t="s">
        <v>279</v>
      </c>
      <c r="S54" s="10" t="s">
        <v>30</v>
      </c>
      <c r="T54" s="10">
        <v>2020</v>
      </c>
      <c r="U54" s="10">
        <v>10</v>
      </c>
      <c r="V54" s="10">
        <v>50</v>
      </c>
      <c r="W54" s="10" t="s">
        <v>307</v>
      </c>
      <c r="X54" s="10" t="s">
        <v>308</v>
      </c>
      <c r="Y54" s="10" t="s">
        <v>44</v>
      </c>
      <c r="Z54" s="10" t="s">
        <v>45</v>
      </c>
      <c r="AA54" s="10" t="s">
        <v>46</v>
      </c>
      <c r="AB54" s="10" t="s">
        <v>799</v>
      </c>
      <c r="AC54" s="10" t="s">
        <v>785</v>
      </c>
    </row>
    <row r="55" spans="1:29" s="1" customFormat="1" ht="101" x14ac:dyDescent="0.35">
      <c r="A55" s="10" t="s">
        <v>309</v>
      </c>
      <c r="B55" s="10" t="s">
        <v>266</v>
      </c>
      <c r="C55" s="10" t="s">
        <v>87</v>
      </c>
      <c r="D55" s="10" t="s">
        <v>70</v>
      </c>
      <c r="E55" s="9" t="s">
        <v>329</v>
      </c>
      <c r="F55" s="10" t="s">
        <v>330</v>
      </c>
      <c r="G55" s="10" t="s">
        <v>105</v>
      </c>
      <c r="H55" s="10" t="s">
        <v>58</v>
      </c>
      <c r="I55" s="10" t="s">
        <v>1442</v>
      </c>
      <c r="J55" s="10" t="s">
        <v>276</v>
      </c>
      <c r="K55" s="10" t="s">
        <v>277</v>
      </c>
      <c r="L55" s="10" t="s">
        <v>62</v>
      </c>
      <c r="M55" s="10" t="s">
        <v>278</v>
      </c>
      <c r="N55" s="10" t="s">
        <v>45</v>
      </c>
      <c r="O55" s="10" t="s">
        <v>1443</v>
      </c>
      <c r="P55" s="12">
        <v>311000000</v>
      </c>
      <c r="Q55" s="20">
        <v>4665000</v>
      </c>
      <c r="R55" s="10" t="s">
        <v>279</v>
      </c>
      <c r="S55" s="10" t="s">
        <v>30</v>
      </c>
      <c r="T55" s="10">
        <v>2020</v>
      </c>
      <c r="U55" s="10">
        <v>11</v>
      </c>
      <c r="V55" s="10">
        <v>50</v>
      </c>
      <c r="W55" s="10" t="s">
        <v>87</v>
      </c>
      <c r="X55" s="10" t="s">
        <v>1</v>
      </c>
      <c r="Y55" s="10" t="s">
        <v>44</v>
      </c>
      <c r="Z55" s="10" t="s">
        <v>45</v>
      </c>
      <c r="AA55" s="10" t="s">
        <v>46</v>
      </c>
      <c r="AB55" s="10" t="s">
        <v>47</v>
      </c>
      <c r="AC55" s="10" t="s">
        <v>785</v>
      </c>
    </row>
    <row r="56" spans="1:29" s="1" customFormat="1" ht="153" x14ac:dyDescent="0.35">
      <c r="A56" s="10" t="s">
        <v>313</v>
      </c>
      <c r="B56" s="10" t="s">
        <v>266</v>
      </c>
      <c r="C56" s="10" t="s">
        <v>290</v>
      </c>
      <c r="D56" s="10" t="s">
        <v>70</v>
      </c>
      <c r="E56" s="9" t="s">
        <v>310</v>
      </c>
      <c r="F56" s="10" t="s">
        <v>311</v>
      </c>
      <c r="G56" s="10" t="s">
        <v>105</v>
      </c>
      <c r="H56" s="10" t="s">
        <v>58</v>
      </c>
      <c r="I56" s="10" t="s">
        <v>1373</v>
      </c>
      <c r="J56" s="10" t="s">
        <v>276</v>
      </c>
      <c r="K56" s="10" t="s">
        <v>312</v>
      </c>
      <c r="L56" s="10" t="s">
        <v>62</v>
      </c>
      <c r="M56" s="10" t="s">
        <v>278</v>
      </c>
      <c r="N56" s="10" t="s">
        <v>40</v>
      </c>
      <c r="O56" s="10" t="s">
        <v>1407</v>
      </c>
      <c r="P56" s="12">
        <v>644000000</v>
      </c>
      <c r="Q56" s="19">
        <v>9660000</v>
      </c>
      <c r="R56" s="10" t="s">
        <v>279</v>
      </c>
      <c r="S56" s="10" t="s">
        <v>30</v>
      </c>
      <c r="T56" s="10">
        <v>2020</v>
      </c>
      <c r="U56" s="10">
        <v>9</v>
      </c>
      <c r="V56" s="10">
        <v>50</v>
      </c>
      <c r="W56" s="10" t="s">
        <v>1</v>
      </c>
      <c r="X56" s="10" t="s">
        <v>30</v>
      </c>
      <c r="Y56" s="10" t="s">
        <v>44</v>
      </c>
      <c r="Z56" s="10" t="s">
        <v>45</v>
      </c>
      <c r="AA56" s="10" t="s">
        <v>46</v>
      </c>
      <c r="AB56" s="10" t="s">
        <v>47</v>
      </c>
      <c r="AC56" s="10" t="s">
        <v>785</v>
      </c>
    </row>
    <row r="57" spans="1:29" s="1" customFormat="1" ht="62.5" x14ac:dyDescent="0.35">
      <c r="A57" s="10" t="s">
        <v>374</v>
      </c>
      <c r="B57" s="10" t="s">
        <v>266</v>
      </c>
      <c r="C57" s="10" t="s">
        <v>290</v>
      </c>
      <c r="D57" s="10" t="s">
        <v>1388</v>
      </c>
      <c r="E57" s="9" t="s">
        <v>314</v>
      </c>
      <c r="F57" s="10" t="s">
        <v>315</v>
      </c>
      <c r="G57" s="10" t="s">
        <v>91</v>
      </c>
      <c r="H57" s="10" t="s">
        <v>92</v>
      </c>
      <c r="I57" s="10" t="s">
        <v>267</v>
      </c>
      <c r="J57" s="10" t="s">
        <v>268</v>
      </c>
      <c r="K57" s="10" t="s">
        <v>283</v>
      </c>
      <c r="L57" s="10" t="s">
        <v>38</v>
      </c>
      <c r="M57" s="10" t="s">
        <v>270</v>
      </c>
      <c r="N57" s="10" t="s">
        <v>40</v>
      </c>
      <c r="O57" s="10" t="s">
        <v>30</v>
      </c>
      <c r="P57" s="12">
        <v>90000000</v>
      </c>
      <c r="Q57" s="19">
        <v>1350000</v>
      </c>
      <c r="R57" s="10" t="s">
        <v>271</v>
      </c>
      <c r="S57" s="10" t="s">
        <v>30</v>
      </c>
      <c r="T57" s="10">
        <v>2020</v>
      </c>
      <c r="U57" s="10">
        <v>8</v>
      </c>
      <c r="V57" s="10">
        <v>50</v>
      </c>
      <c r="W57" s="10" t="s">
        <v>1</v>
      </c>
      <c r="X57" s="10" t="s">
        <v>30</v>
      </c>
      <c r="Y57" s="10" t="s">
        <v>44</v>
      </c>
      <c r="Z57" s="10" t="s">
        <v>45</v>
      </c>
      <c r="AA57" s="10" t="s">
        <v>46</v>
      </c>
      <c r="AB57" s="10" t="s">
        <v>47</v>
      </c>
      <c r="AC57" s="10" t="s">
        <v>785</v>
      </c>
    </row>
    <row r="58" spans="1:29" s="1" customFormat="1" ht="62.5" x14ac:dyDescent="0.35">
      <c r="A58" s="10" t="s">
        <v>316</v>
      </c>
      <c r="B58" s="10" t="s">
        <v>266</v>
      </c>
      <c r="C58" s="10" t="s">
        <v>290</v>
      </c>
      <c r="D58" s="10" t="s">
        <v>113</v>
      </c>
      <c r="E58" s="9" t="s">
        <v>1471</v>
      </c>
      <c r="F58" s="10" t="s">
        <v>375</v>
      </c>
      <c r="G58" s="10" t="s">
        <v>808</v>
      </c>
      <c r="H58" s="10" t="s">
        <v>58</v>
      </c>
      <c r="I58" s="10" t="s">
        <v>1472</v>
      </c>
      <c r="J58" s="10" t="s">
        <v>276</v>
      </c>
      <c r="K58" s="10" t="s">
        <v>376</v>
      </c>
      <c r="L58" s="10"/>
      <c r="M58" s="10" t="s">
        <v>278</v>
      </c>
      <c r="N58" s="10" t="s">
        <v>40</v>
      </c>
      <c r="O58" s="10" t="s">
        <v>30</v>
      </c>
      <c r="P58" s="12">
        <v>700000000</v>
      </c>
      <c r="Q58" s="19">
        <v>10500000</v>
      </c>
      <c r="R58" s="10" t="s">
        <v>279</v>
      </c>
      <c r="S58" s="10" t="s">
        <v>806</v>
      </c>
      <c r="T58" s="10">
        <v>2020</v>
      </c>
      <c r="U58" s="10">
        <v>12</v>
      </c>
      <c r="V58" s="10">
        <v>50</v>
      </c>
      <c r="W58" s="10" t="s">
        <v>1463</v>
      </c>
      <c r="X58" s="10" t="s">
        <v>30</v>
      </c>
      <c r="Y58" s="10" t="s">
        <v>44</v>
      </c>
      <c r="Z58" s="10" t="s">
        <v>45</v>
      </c>
      <c r="AA58" s="10" t="s">
        <v>46</v>
      </c>
      <c r="AB58" s="10" t="s">
        <v>47</v>
      </c>
      <c r="AC58" s="10" t="s">
        <v>785</v>
      </c>
    </row>
    <row r="59" spans="1:29" s="1" customFormat="1" ht="75" x14ac:dyDescent="0.35">
      <c r="A59" s="10" t="s">
        <v>320</v>
      </c>
      <c r="B59" s="10" t="s">
        <v>266</v>
      </c>
      <c r="C59" s="10" t="s">
        <v>290</v>
      </c>
      <c r="D59" s="10" t="s">
        <v>113</v>
      </c>
      <c r="E59" s="9" t="s">
        <v>317</v>
      </c>
      <c r="F59" s="10" t="s">
        <v>318</v>
      </c>
      <c r="G59" s="10" t="s">
        <v>116</v>
      </c>
      <c r="H59" s="10" t="s">
        <v>58</v>
      </c>
      <c r="I59" s="10" t="s">
        <v>1422</v>
      </c>
      <c r="J59" s="10" t="s">
        <v>276</v>
      </c>
      <c r="K59" s="10" t="s">
        <v>319</v>
      </c>
      <c r="L59" s="10" t="s">
        <v>62</v>
      </c>
      <c r="M59" s="10" t="s">
        <v>278</v>
      </c>
      <c r="N59" s="10" t="s">
        <v>40</v>
      </c>
      <c r="O59" s="10" t="s">
        <v>30</v>
      </c>
      <c r="P59" s="12">
        <v>30000000</v>
      </c>
      <c r="Q59" s="19">
        <v>450000</v>
      </c>
      <c r="R59" s="10" t="s">
        <v>279</v>
      </c>
      <c r="S59" s="10" t="s">
        <v>805</v>
      </c>
      <c r="T59" s="10">
        <v>2020</v>
      </c>
      <c r="U59" s="10">
        <v>6</v>
      </c>
      <c r="V59" s="10">
        <v>50</v>
      </c>
      <c r="W59" s="10" t="s">
        <v>118</v>
      </c>
      <c r="X59" s="10" t="s">
        <v>1</v>
      </c>
      <c r="Y59" s="10" t="s">
        <v>44</v>
      </c>
      <c r="Z59" s="10" t="s">
        <v>45</v>
      </c>
      <c r="AA59" s="10" t="s">
        <v>46</v>
      </c>
      <c r="AB59" s="10" t="s">
        <v>47</v>
      </c>
      <c r="AC59" s="10" t="s">
        <v>785</v>
      </c>
    </row>
    <row r="60" spans="1:29" s="1" customFormat="1" ht="153" x14ac:dyDescent="0.35">
      <c r="A60" s="10" t="s">
        <v>324</v>
      </c>
      <c r="B60" s="10" t="s">
        <v>266</v>
      </c>
      <c r="C60" s="10" t="s">
        <v>290</v>
      </c>
      <c r="D60" s="10" t="s">
        <v>125</v>
      </c>
      <c r="E60" s="9" t="s">
        <v>321</v>
      </c>
      <c r="F60" s="10" t="s">
        <v>322</v>
      </c>
      <c r="G60" s="10" t="s">
        <v>105</v>
      </c>
      <c r="H60" s="10" t="s">
        <v>58</v>
      </c>
      <c r="I60" s="10" t="s">
        <v>1374</v>
      </c>
      <c r="J60" s="10" t="s">
        <v>276</v>
      </c>
      <c r="K60" s="10" t="s">
        <v>323</v>
      </c>
      <c r="L60" s="10" t="s">
        <v>62</v>
      </c>
      <c r="M60" s="10" t="s">
        <v>278</v>
      </c>
      <c r="N60" s="10" t="s">
        <v>40</v>
      </c>
      <c r="O60" s="10" t="s">
        <v>1408</v>
      </c>
      <c r="P60" s="12">
        <v>77800000</v>
      </c>
      <c r="Q60" s="19">
        <v>1167000</v>
      </c>
      <c r="R60" s="10" t="s">
        <v>279</v>
      </c>
      <c r="S60" s="10" t="s">
        <v>30</v>
      </c>
      <c r="T60" s="10">
        <v>2020</v>
      </c>
      <c r="U60" s="10">
        <v>7</v>
      </c>
      <c r="V60" s="10">
        <v>50</v>
      </c>
      <c r="W60" s="10" t="s">
        <v>1</v>
      </c>
      <c r="X60" s="10" t="s">
        <v>30</v>
      </c>
      <c r="Y60" s="10" t="s">
        <v>44</v>
      </c>
      <c r="Z60" s="10" t="s">
        <v>45</v>
      </c>
      <c r="AA60" s="10" t="s">
        <v>46</v>
      </c>
      <c r="AB60" s="10" t="s">
        <v>47</v>
      </c>
      <c r="AC60" s="10" t="s">
        <v>785</v>
      </c>
    </row>
    <row r="61" spans="1:29" s="1" customFormat="1" ht="62.5" x14ac:dyDescent="0.35">
      <c r="A61" s="10" t="s">
        <v>328</v>
      </c>
      <c r="B61" s="10" t="s">
        <v>266</v>
      </c>
      <c r="C61" s="10" t="s">
        <v>290</v>
      </c>
      <c r="D61" s="10" t="s">
        <v>1388</v>
      </c>
      <c r="E61" s="9" t="s">
        <v>325</v>
      </c>
      <c r="F61" s="10" t="s">
        <v>326</v>
      </c>
      <c r="G61" s="10" t="s">
        <v>91</v>
      </c>
      <c r="H61" s="10" t="s">
        <v>92</v>
      </c>
      <c r="I61" s="10" t="s">
        <v>267</v>
      </c>
      <c r="J61" s="10" t="s">
        <v>268</v>
      </c>
      <c r="K61" s="10" t="s">
        <v>327</v>
      </c>
      <c r="L61" s="10" t="s">
        <v>38</v>
      </c>
      <c r="M61" s="10" t="s">
        <v>270</v>
      </c>
      <c r="N61" s="10" t="s">
        <v>40</v>
      </c>
      <c r="O61" s="10" t="s">
        <v>30</v>
      </c>
      <c r="P61" s="12">
        <v>60000000</v>
      </c>
      <c r="Q61" s="19">
        <v>900000</v>
      </c>
      <c r="R61" s="10" t="s">
        <v>271</v>
      </c>
      <c r="S61" s="10" t="s">
        <v>30</v>
      </c>
      <c r="T61" s="10">
        <v>2030</v>
      </c>
      <c r="U61" s="10">
        <v>6</v>
      </c>
      <c r="V61" s="10">
        <v>50</v>
      </c>
      <c r="W61" s="10" t="s">
        <v>1</v>
      </c>
      <c r="X61" s="10" t="s">
        <v>30</v>
      </c>
      <c r="Y61" s="10" t="s">
        <v>44</v>
      </c>
      <c r="Z61" s="10" t="s">
        <v>45</v>
      </c>
      <c r="AA61" s="10" t="s">
        <v>46</v>
      </c>
      <c r="AB61" s="10" t="s">
        <v>47</v>
      </c>
      <c r="AC61" s="10" t="s">
        <v>785</v>
      </c>
    </row>
    <row r="62" spans="1:29" s="1" customFormat="1" ht="114" x14ac:dyDescent="0.35">
      <c r="A62" s="10" t="s">
        <v>331</v>
      </c>
      <c r="B62" s="10" t="s">
        <v>266</v>
      </c>
      <c r="C62" s="10" t="s">
        <v>290</v>
      </c>
      <c r="D62" s="10" t="s">
        <v>70</v>
      </c>
      <c r="E62" s="9" t="s">
        <v>1473</v>
      </c>
      <c r="F62" s="10" t="s">
        <v>332</v>
      </c>
      <c r="G62" s="10" t="s">
        <v>57</v>
      </c>
      <c r="H62" s="10" t="s">
        <v>58</v>
      </c>
      <c r="I62" s="10" t="s">
        <v>1372</v>
      </c>
      <c r="J62" s="10" t="s">
        <v>276</v>
      </c>
      <c r="K62" s="10" t="s">
        <v>333</v>
      </c>
      <c r="L62" s="10" t="s">
        <v>62</v>
      </c>
      <c r="M62" s="10" t="s">
        <v>278</v>
      </c>
      <c r="N62" s="10" t="s">
        <v>40</v>
      </c>
      <c r="O62" s="10" t="s">
        <v>1409</v>
      </c>
      <c r="P62" s="12">
        <v>30000000</v>
      </c>
      <c r="Q62" s="19">
        <v>450000</v>
      </c>
      <c r="R62" s="10" t="s">
        <v>279</v>
      </c>
      <c r="S62" s="10" t="s">
        <v>30</v>
      </c>
      <c r="T62" s="10">
        <v>2030</v>
      </c>
      <c r="U62" s="10" t="s">
        <v>334</v>
      </c>
      <c r="V62" s="10">
        <v>50</v>
      </c>
      <c r="W62" s="10" t="s">
        <v>1</v>
      </c>
      <c r="X62" s="10" t="s">
        <v>1486</v>
      </c>
      <c r="Y62" s="10" t="s">
        <v>44</v>
      </c>
      <c r="Z62" s="10" t="s">
        <v>45</v>
      </c>
      <c r="AA62" s="10" t="s">
        <v>46</v>
      </c>
      <c r="AB62" s="10" t="s">
        <v>800</v>
      </c>
      <c r="AC62" s="10" t="s">
        <v>785</v>
      </c>
    </row>
    <row r="63" spans="1:29" s="1" customFormat="1" ht="100" x14ac:dyDescent="0.35">
      <c r="A63" s="10" t="s">
        <v>335</v>
      </c>
      <c r="B63" s="10" t="s">
        <v>266</v>
      </c>
      <c r="C63" s="10" t="s">
        <v>336</v>
      </c>
      <c r="D63" s="10" t="s">
        <v>1386</v>
      </c>
      <c r="E63" s="9" t="s">
        <v>31</v>
      </c>
      <c r="F63" s="10" t="s">
        <v>32</v>
      </c>
      <c r="G63" s="10" t="s">
        <v>33</v>
      </c>
      <c r="H63" s="10" t="s">
        <v>34</v>
      </c>
      <c r="I63" s="10" t="s">
        <v>267</v>
      </c>
      <c r="J63" s="10" t="s">
        <v>268</v>
      </c>
      <c r="K63" s="10" t="s">
        <v>269</v>
      </c>
      <c r="L63" s="10" t="s">
        <v>38</v>
      </c>
      <c r="M63" s="10" t="s">
        <v>270</v>
      </c>
      <c r="N63" s="10" t="s">
        <v>40</v>
      </c>
      <c r="O63" s="10" t="s">
        <v>30</v>
      </c>
      <c r="P63" s="12">
        <v>50000000</v>
      </c>
      <c r="Q63" s="19">
        <v>750000</v>
      </c>
      <c r="R63" s="10" t="s">
        <v>271</v>
      </c>
      <c r="S63" s="10" t="s">
        <v>30</v>
      </c>
      <c r="T63" s="10">
        <v>2020</v>
      </c>
      <c r="U63" s="10">
        <v>15</v>
      </c>
      <c r="V63" s="10">
        <v>50</v>
      </c>
      <c r="W63" s="10" t="s">
        <v>1</v>
      </c>
      <c r="X63" s="10" t="s">
        <v>43</v>
      </c>
      <c r="Y63" s="10" t="s">
        <v>44</v>
      </c>
      <c r="Z63" s="10" t="s">
        <v>45</v>
      </c>
      <c r="AA63" s="10" t="s">
        <v>46</v>
      </c>
      <c r="AB63" s="10" t="s">
        <v>790</v>
      </c>
      <c r="AC63" s="10" t="s">
        <v>785</v>
      </c>
    </row>
    <row r="64" spans="1:29" s="1" customFormat="1" ht="75" x14ac:dyDescent="0.35">
      <c r="A64" s="10" t="s">
        <v>337</v>
      </c>
      <c r="B64" s="10" t="s">
        <v>266</v>
      </c>
      <c r="C64" s="10" t="s">
        <v>336</v>
      </c>
      <c r="D64" s="10" t="s">
        <v>1387</v>
      </c>
      <c r="E64" s="9" t="s">
        <v>338</v>
      </c>
      <c r="F64" s="10" t="s">
        <v>339</v>
      </c>
      <c r="G64" s="10" t="s">
        <v>1475</v>
      </c>
      <c r="H64" s="10" t="s">
        <v>92</v>
      </c>
      <c r="I64" s="10" t="s">
        <v>267</v>
      </c>
      <c r="J64" s="10" t="s">
        <v>268</v>
      </c>
      <c r="K64" s="10" t="s">
        <v>340</v>
      </c>
      <c r="L64" s="10" t="s">
        <v>62</v>
      </c>
      <c r="M64" s="10" t="s">
        <v>278</v>
      </c>
      <c r="N64" s="10" t="s">
        <v>40</v>
      </c>
      <c r="O64" s="10" t="s">
        <v>30</v>
      </c>
      <c r="P64" s="12">
        <v>714000000</v>
      </c>
      <c r="Q64" s="19">
        <v>10710000</v>
      </c>
      <c r="R64" s="10" t="s">
        <v>271</v>
      </c>
      <c r="S64" s="10" t="s">
        <v>30</v>
      </c>
      <c r="T64" s="10">
        <v>2020</v>
      </c>
      <c r="U64" s="10">
        <v>10</v>
      </c>
      <c r="V64" s="10">
        <v>50</v>
      </c>
      <c r="W64" s="10" t="s">
        <v>297</v>
      </c>
      <c r="X64" s="10" t="s">
        <v>284</v>
      </c>
      <c r="Y64" s="10" t="s">
        <v>44</v>
      </c>
      <c r="Z64" s="10" t="s">
        <v>45</v>
      </c>
      <c r="AA64" s="10" t="s">
        <v>46</v>
      </c>
      <c r="AB64" s="10" t="s">
        <v>47</v>
      </c>
      <c r="AC64" s="10" t="s">
        <v>785</v>
      </c>
    </row>
    <row r="65" spans="1:29" s="1" customFormat="1" ht="62.5" x14ac:dyDescent="0.35">
      <c r="A65" s="10" t="s">
        <v>341</v>
      </c>
      <c r="B65" s="10" t="s">
        <v>266</v>
      </c>
      <c r="C65" s="10" t="s">
        <v>336</v>
      </c>
      <c r="D65" s="10" t="s">
        <v>1389</v>
      </c>
      <c r="E65" s="9" t="s">
        <v>342</v>
      </c>
      <c r="F65" s="10" t="s">
        <v>343</v>
      </c>
      <c r="G65" s="10" t="s">
        <v>97</v>
      </c>
      <c r="H65" s="10" t="s">
        <v>92</v>
      </c>
      <c r="I65" s="10" t="s">
        <v>267</v>
      </c>
      <c r="J65" s="10" t="s">
        <v>268</v>
      </c>
      <c r="K65" s="10" t="s">
        <v>344</v>
      </c>
      <c r="L65" s="10" t="s">
        <v>38</v>
      </c>
      <c r="M65" s="10" t="s">
        <v>270</v>
      </c>
      <c r="N65" s="10" t="s">
        <v>40</v>
      </c>
      <c r="O65" s="10" t="s">
        <v>30</v>
      </c>
      <c r="P65" s="12">
        <v>25000000</v>
      </c>
      <c r="Q65" s="19">
        <v>375000</v>
      </c>
      <c r="R65" s="10" t="s">
        <v>271</v>
      </c>
      <c r="S65" s="10" t="s">
        <v>30</v>
      </c>
      <c r="T65" s="10">
        <v>2020</v>
      </c>
      <c r="U65" s="10">
        <v>10</v>
      </c>
      <c r="V65" s="10">
        <v>50</v>
      </c>
      <c r="W65" s="10" t="s">
        <v>345</v>
      </c>
      <c r="X65" s="10" t="s">
        <v>346</v>
      </c>
      <c r="Y65" s="10" t="s">
        <v>44</v>
      </c>
      <c r="Z65" s="10" t="s">
        <v>45</v>
      </c>
      <c r="AA65" s="10" t="s">
        <v>46</v>
      </c>
      <c r="AB65" s="10" t="s">
        <v>801</v>
      </c>
      <c r="AC65" s="10" t="s">
        <v>785</v>
      </c>
    </row>
    <row r="66" spans="1:29" s="1" customFormat="1" ht="75" x14ac:dyDescent="0.35">
      <c r="A66" s="10" t="s">
        <v>347</v>
      </c>
      <c r="B66" s="10" t="s">
        <v>266</v>
      </c>
      <c r="C66" s="10" t="s">
        <v>336</v>
      </c>
      <c r="D66" s="10" t="s">
        <v>1389</v>
      </c>
      <c r="E66" s="9" t="s">
        <v>1464</v>
      </c>
      <c r="F66" s="10" t="s">
        <v>348</v>
      </c>
      <c r="G66" s="10" t="s">
        <v>97</v>
      </c>
      <c r="H66" s="10" t="s">
        <v>92</v>
      </c>
      <c r="I66" s="10" t="s">
        <v>267</v>
      </c>
      <c r="J66" s="10" t="s">
        <v>268</v>
      </c>
      <c r="K66" s="10" t="s">
        <v>349</v>
      </c>
      <c r="L66" s="10" t="s">
        <v>38</v>
      </c>
      <c r="M66" s="10" t="s">
        <v>270</v>
      </c>
      <c r="N66" s="10" t="s">
        <v>40</v>
      </c>
      <c r="O66" s="10" t="s">
        <v>30</v>
      </c>
      <c r="P66" s="12">
        <v>30000000</v>
      </c>
      <c r="Q66" s="19">
        <v>450000</v>
      </c>
      <c r="R66" s="10" t="s">
        <v>271</v>
      </c>
      <c r="S66" s="10" t="s">
        <v>30</v>
      </c>
      <c r="T66" s="10">
        <v>2020</v>
      </c>
      <c r="U66" s="10">
        <v>13</v>
      </c>
      <c r="V66" s="10">
        <v>50</v>
      </c>
      <c r="W66" s="10" t="s">
        <v>1</v>
      </c>
      <c r="X66" s="10" t="s">
        <v>68</v>
      </c>
      <c r="Y66" s="10" t="s">
        <v>44</v>
      </c>
      <c r="Z66" s="10" t="s">
        <v>45</v>
      </c>
      <c r="AA66" s="10" t="s">
        <v>46</v>
      </c>
      <c r="AB66" s="10" t="s">
        <v>47</v>
      </c>
      <c r="AC66" s="10" t="s">
        <v>785</v>
      </c>
    </row>
    <row r="67" spans="1:29" s="1" customFormat="1" ht="62.5" x14ac:dyDescent="0.35">
      <c r="A67" s="10" t="s">
        <v>350</v>
      </c>
      <c r="B67" s="10" t="s">
        <v>266</v>
      </c>
      <c r="C67" s="10" t="s">
        <v>336</v>
      </c>
      <c r="D67" s="10" t="s">
        <v>1387</v>
      </c>
      <c r="E67" s="9" t="s">
        <v>351</v>
      </c>
      <c r="F67" s="10" t="s">
        <v>352</v>
      </c>
      <c r="G67" s="10" t="s">
        <v>97</v>
      </c>
      <c r="H67" s="10" t="s">
        <v>92</v>
      </c>
      <c r="I67" s="10" t="s">
        <v>267</v>
      </c>
      <c r="J67" s="10" t="s">
        <v>268</v>
      </c>
      <c r="K67" s="10" t="s">
        <v>353</v>
      </c>
      <c r="L67" s="10" t="s">
        <v>38</v>
      </c>
      <c r="M67" s="10" t="s">
        <v>270</v>
      </c>
      <c r="N67" s="10" t="s">
        <v>40</v>
      </c>
      <c r="O67" s="10" t="s">
        <v>30</v>
      </c>
      <c r="P67" s="12">
        <v>900000000</v>
      </c>
      <c r="Q67" s="19">
        <v>13500000</v>
      </c>
      <c r="R67" s="10" t="s">
        <v>271</v>
      </c>
      <c r="S67" s="10" t="s">
        <v>30</v>
      </c>
      <c r="T67" s="10">
        <v>2020</v>
      </c>
      <c r="U67" s="10">
        <v>13</v>
      </c>
      <c r="V67" s="10">
        <v>50</v>
      </c>
      <c r="W67" s="10" t="s">
        <v>1</v>
      </c>
      <c r="X67" s="10" t="s">
        <v>30</v>
      </c>
      <c r="Y67" s="10" t="s">
        <v>44</v>
      </c>
      <c r="Z67" s="10" t="s">
        <v>45</v>
      </c>
      <c r="AA67" s="10" t="s">
        <v>46</v>
      </c>
      <c r="AB67" s="10" t="s">
        <v>47</v>
      </c>
      <c r="AC67" s="10" t="s">
        <v>785</v>
      </c>
    </row>
    <row r="68" spans="1:29" s="1" customFormat="1" ht="75" x14ac:dyDescent="0.35">
      <c r="A68" s="10" t="s">
        <v>354</v>
      </c>
      <c r="B68" s="10" t="s">
        <v>266</v>
      </c>
      <c r="C68" s="10" t="s">
        <v>336</v>
      </c>
      <c r="D68" s="10" t="s">
        <v>54</v>
      </c>
      <c r="E68" s="9" t="s">
        <v>355</v>
      </c>
      <c r="F68" s="10" t="s">
        <v>356</v>
      </c>
      <c r="G68" s="10" t="s">
        <v>57</v>
      </c>
      <c r="H68" s="10" t="s">
        <v>58</v>
      </c>
      <c r="I68" s="10" t="s">
        <v>1427</v>
      </c>
      <c r="J68" s="10" t="s">
        <v>276</v>
      </c>
      <c r="K68" s="10" t="s">
        <v>357</v>
      </c>
      <c r="L68" s="10" t="s">
        <v>62</v>
      </c>
      <c r="M68" s="10" t="s">
        <v>278</v>
      </c>
      <c r="N68" s="10" t="s">
        <v>40</v>
      </c>
      <c r="O68" s="10" t="s">
        <v>30</v>
      </c>
      <c r="P68" s="12">
        <v>256000000</v>
      </c>
      <c r="Q68" s="19">
        <v>3840000</v>
      </c>
      <c r="R68" s="10" t="s">
        <v>279</v>
      </c>
      <c r="S68" s="10" t="s">
        <v>30</v>
      </c>
      <c r="T68" s="10">
        <v>2030</v>
      </c>
      <c r="U68" s="10">
        <v>7</v>
      </c>
      <c r="V68" s="10">
        <v>50</v>
      </c>
      <c r="W68" s="10" t="s">
        <v>1</v>
      </c>
      <c r="X68" s="10" t="s">
        <v>1483</v>
      </c>
      <c r="Y68" s="10" t="s">
        <v>44</v>
      </c>
      <c r="Z68" s="10" t="s">
        <v>45</v>
      </c>
      <c r="AA68" s="10" t="s">
        <v>46</v>
      </c>
      <c r="AB68" s="10" t="s">
        <v>47</v>
      </c>
      <c r="AC68" s="10" t="s">
        <v>785</v>
      </c>
    </row>
    <row r="69" spans="1:29" s="1" customFormat="1" ht="87.5" x14ac:dyDescent="0.35">
      <c r="A69" s="10" t="s">
        <v>358</v>
      </c>
      <c r="B69" s="10" t="s">
        <v>266</v>
      </c>
      <c r="C69" s="10" t="s">
        <v>336</v>
      </c>
      <c r="D69" s="10" t="s">
        <v>70</v>
      </c>
      <c r="E69" s="9" t="s">
        <v>1474</v>
      </c>
      <c r="F69" s="10" t="s">
        <v>332</v>
      </c>
      <c r="G69" s="10" t="s">
        <v>57</v>
      </c>
      <c r="H69" s="10" t="s">
        <v>58</v>
      </c>
      <c r="I69" s="10" t="s">
        <v>1441</v>
      </c>
      <c r="J69" s="10" t="s">
        <v>276</v>
      </c>
      <c r="K69" s="10" t="s">
        <v>333</v>
      </c>
      <c r="L69" s="10" t="s">
        <v>62</v>
      </c>
      <c r="M69" s="10" t="s">
        <v>278</v>
      </c>
      <c r="N69" s="10" t="s">
        <v>40</v>
      </c>
      <c r="O69" s="10" t="s">
        <v>30</v>
      </c>
      <c r="P69" s="12">
        <v>14500000</v>
      </c>
      <c r="Q69" s="19">
        <v>217500</v>
      </c>
      <c r="R69" s="10" t="s">
        <v>279</v>
      </c>
      <c r="S69" s="10" t="s">
        <v>30</v>
      </c>
      <c r="T69" s="10">
        <v>2030</v>
      </c>
      <c r="U69" s="10" t="s">
        <v>334</v>
      </c>
      <c r="V69" s="10">
        <v>50</v>
      </c>
      <c r="W69" s="10" t="s">
        <v>1</v>
      </c>
      <c r="X69" s="10" t="s">
        <v>1486</v>
      </c>
      <c r="Y69" s="10" t="s">
        <v>44</v>
      </c>
      <c r="Z69" s="10" t="s">
        <v>45</v>
      </c>
      <c r="AA69" s="10" t="s">
        <v>46</v>
      </c>
      <c r="AB69" s="10" t="s">
        <v>800</v>
      </c>
      <c r="AC69" s="10" t="s">
        <v>785</v>
      </c>
    </row>
    <row r="70" spans="1:29" s="1" customFormat="1" ht="100" x14ac:dyDescent="0.35">
      <c r="A70" s="10" t="s">
        <v>359</v>
      </c>
      <c r="B70" s="10" t="s">
        <v>266</v>
      </c>
      <c r="C70" s="10" t="s">
        <v>360</v>
      </c>
      <c r="D70" s="10" t="s">
        <v>1386</v>
      </c>
      <c r="E70" s="9" t="s">
        <v>31</v>
      </c>
      <c r="F70" s="10" t="s">
        <v>32</v>
      </c>
      <c r="G70" s="10" t="s">
        <v>33</v>
      </c>
      <c r="H70" s="10" t="s">
        <v>92</v>
      </c>
      <c r="I70" s="10" t="s">
        <v>267</v>
      </c>
      <c r="J70" s="10" t="s">
        <v>268</v>
      </c>
      <c r="K70" s="10" t="s">
        <v>269</v>
      </c>
      <c r="L70" s="10" t="s">
        <v>38</v>
      </c>
      <c r="M70" s="10" t="s">
        <v>270</v>
      </c>
      <c r="N70" s="10" t="s">
        <v>40</v>
      </c>
      <c r="O70" s="10" t="s">
        <v>30</v>
      </c>
      <c r="P70" s="12">
        <v>50000000</v>
      </c>
      <c r="Q70" s="19">
        <v>750000</v>
      </c>
      <c r="R70" s="10" t="s">
        <v>271</v>
      </c>
      <c r="S70" s="10" t="s">
        <v>30</v>
      </c>
      <c r="T70" s="10">
        <v>2020</v>
      </c>
      <c r="U70" s="10">
        <v>15</v>
      </c>
      <c r="V70" s="10">
        <v>50</v>
      </c>
      <c r="W70" s="10" t="s">
        <v>1</v>
      </c>
      <c r="X70" s="10" t="s">
        <v>43</v>
      </c>
      <c r="Y70" s="10" t="s">
        <v>44</v>
      </c>
      <c r="Z70" s="10" t="s">
        <v>45</v>
      </c>
      <c r="AA70" s="10" t="s">
        <v>46</v>
      </c>
      <c r="AB70" s="10" t="s">
        <v>790</v>
      </c>
      <c r="AC70" s="10" t="s">
        <v>785</v>
      </c>
    </row>
    <row r="71" spans="1:29" s="1" customFormat="1" ht="75" x14ac:dyDescent="0.35">
      <c r="A71" s="10" t="s">
        <v>1063</v>
      </c>
      <c r="B71" s="10" t="s">
        <v>1062</v>
      </c>
      <c r="C71" s="10" t="s">
        <v>30</v>
      </c>
      <c r="D71" s="10" t="s">
        <v>49</v>
      </c>
      <c r="E71" s="9" t="s">
        <v>50</v>
      </c>
      <c r="F71" s="10" t="s">
        <v>51</v>
      </c>
      <c r="G71" s="10" t="s">
        <v>33</v>
      </c>
      <c r="H71" s="10" t="s">
        <v>34</v>
      </c>
      <c r="I71" s="10" t="s">
        <v>1459</v>
      </c>
      <c r="J71" s="10" t="s">
        <v>1470</v>
      </c>
      <c r="K71" s="10" t="s">
        <v>37</v>
      </c>
      <c r="L71" s="10" t="s">
        <v>38</v>
      </c>
      <c r="M71" s="10" t="s">
        <v>39</v>
      </c>
      <c r="N71" s="10" t="s">
        <v>40</v>
      </c>
      <c r="O71" s="10" t="s">
        <v>30</v>
      </c>
      <c r="P71" s="12" t="s">
        <v>1459</v>
      </c>
      <c r="Q71" s="16" t="s">
        <v>1459</v>
      </c>
      <c r="R71" s="10" t="s">
        <v>1459</v>
      </c>
      <c r="S71" s="10" t="s">
        <v>30</v>
      </c>
      <c r="T71" s="10">
        <v>2020</v>
      </c>
      <c r="U71" s="10">
        <v>6</v>
      </c>
      <c r="V71" s="10">
        <v>50</v>
      </c>
      <c r="W71" s="10" t="s">
        <v>52</v>
      </c>
      <c r="X71" s="10" t="s">
        <v>1</v>
      </c>
      <c r="Y71" s="10" t="s">
        <v>44</v>
      </c>
      <c r="Z71" s="10" t="s">
        <v>45</v>
      </c>
      <c r="AA71" s="10" t="s">
        <v>46</v>
      </c>
      <c r="AB71" s="10" t="s">
        <v>791</v>
      </c>
      <c r="AC71" s="10" t="s">
        <v>785</v>
      </c>
    </row>
    <row r="72" spans="1:29" s="1" customFormat="1" ht="112.5" x14ac:dyDescent="0.35">
      <c r="A72" s="10" t="s">
        <v>1063</v>
      </c>
      <c r="B72" s="10" t="s">
        <v>1062</v>
      </c>
      <c r="C72" s="10" t="s">
        <v>30</v>
      </c>
      <c r="D72" s="10" t="s">
        <v>76</v>
      </c>
      <c r="E72" s="9" t="s">
        <v>77</v>
      </c>
      <c r="F72" s="10" t="s">
        <v>1456</v>
      </c>
      <c r="G72" s="10" t="s">
        <v>78</v>
      </c>
      <c r="H72" s="10" t="s">
        <v>79</v>
      </c>
      <c r="I72" s="10" t="s">
        <v>30</v>
      </c>
      <c r="J72" s="10" t="s">
        <v>1457</v>
      </c>
      <c r="K72" s="10" t="s">
        <v>80</v>
      </c>
      <c r="L72" s="10"/>
      <c r="M72" s="10"/>
      <c r="N72" s="10" t="s">
        <v>40</v>
      </c>
      <c r="O72" s="10" t="s">
        <v>1458</v>
      </c>
      <c r="P72" s="12" t="s">
        <v>1459</v>
      </c>
      <c r="Q72" s="16" t="s">
        <v>1459</v>
      </c>
      <c r="R72" s="10" t="s">
        <v>30</v>
      </c>
      <c r="S72" s="10" t="s">
        <v>30</v>
      </c>
      <c r="T72" s="10">
        <v>2020</v>
      </c>
      <c r="U72" s="10">
        <v>10</v>
      </c>
      <c r="V72" s="10">
        <v>50</v>
      </c>
      <c r="W72" s="10" t="s">
        <v>42</v>
      </c>
      <c r="X72" s="10" t="s">
        <v>68</v>
      </c>
      <c r="Y72" s="10" t="s">
        <v>44</v>
      </c>
      <c r="Z72" s="10" t="s">
        <v>45</v>
      </c>
      <c r="AA72" s="10" t="s">
        <v>46</v>
      </c>
      <c r="AB72" s="10" t="s">
        <v>793</v>
      </c>
      <c r="AC72" s="10" t="s">
        <v>788</v>
      </c>
    </row>
    <row r="73" spans="1:29" s="1" customFormat="1" ht="75" x14ac:dyDescent="0.35">
      <c r="A73" s="10" t="s">
        <v>1063</v>
      </c>
      <c r="B73" s="10" t="s">
        <v>29</v>
      </c>
      <c r="C73" s="10" t="s">
        <v>30</v>
      </c>
      <c r="D73" s="10" t="s">
        <v>82</v>
      </c>
      <c r="E73" s="9" t="s">
        <v>130</v>
      </c>
      <c r="F73" s="10" t="s">
        <v>131</v>
      </c>
      <c r="G73" s="10" t="s">
        <v>85</v>
      </c>
      <c r="H73" s="10" t="s">
        <v>58</v>
      </c>
      <c r="I73" s="10" t="s">
        <v>59</v>
      </c>
      <c r="J73" s="10" t="s">
        <v>60</v>
      </c>
      <c r="K73" s="10" t="s">
        <v>86</v>
      </c>
      <c r="L73" s="10" t="s">
        <v>62</v>
      </c>
      <c r="M73" s="10" t="s">
        <v>63</v>
      </c>
      <c r="N73" s="10" t="s">
        <v>40</v>
      </c>
      <c r="O73" s="10" t="s">
        <v>30</v>
      </c>
      <c r="P73" s="12">
        <v>2500000</v>
      </c>
      <c r="Q73" s="16">
        <v>37500</v>
      </c>
      <c r="R73" s="10" t="s">
        <v>64</v>
      </c>
      <c r="S73" s="10" t="s">
        <v>30</v>
      </c>
      <c r="T73" s="10">
        <v>2020</v>
      </c>
      <c r="U73" s="10">
        <v>4</v>
      </c>
      <c r="V73" s="10">
        <v>50</v>
      </c>
      <c r="W73" s="10" t="s">
        <v>1</v>
      </c>
      <c r="X73" s="10" t="s">
        <v>68</v>
      </c>
      <c r="Y73" s="10" t="s">
        <v>44</v>
      </c>
      <c r="Z73" s="10" t="s">
        <v>45</v>
      </c>
      <c r="AA73" s="10" t="s">
        <v>46</v>
      </c>
      <c r="AB73" s="10" t="s">
        <v>47</v>
      </c>
      <c r="AC73" s="10" t="s">
        <v>785</v>
      </c>
    </row>
    <row r="74" spans="1:29" s="1" customFormat="1" ht="75" x14ac:dyDescent="0.35">
      <c r="A74" s="10" t="s">
        <v>1063</v>
      </c>
      <c r="B74" s="10" t="s">
        <v>29</v>
      </c>
      <c r="C74" s="10" t="s">
        <v>30</v>
      </c>
      <c r="D74" s="10" t="s">
        <v>1388</v>
      </c>
      <c r="E74" s="9" t="s">
        <v>132</v>
      </c>
      <c r="F74" s="10" t="s">
        <v>133</v>
      </c>
      <c r="G74" s="10" t="s">
        <v>91</v>
      </c>
      <c r="H74" s="10" t="s">
        <v>92</v>
      </c>
      <c r="I74" s="10" t="s">
        <v>35</v>
      </c>
      <c r="J74" s="10" t="s">
        <v>36</v>
      </c>
      <c r="K74" s="10" t="s">
        <v>37</v>
      </c>
      <c r="L74" s="10" t="s">
        <v>38</v>
      </c>
      <c r="M74" s="10" t="s">
        <v>39</v>
      </c>
      <c r="N74" s="10" t="s">
        <v>40</v>
      </c>
      <c r="O74" s="10" t="s">
        <v>30</v>
      </c>
      <c r="P74" s="12">
        <v>2500000</v>
      </c>
      <c r="Q74" s="16">
        <v>37500</v>
      </c>
      <c r="R74" s="10" t="s">
        <v>41</v>
      </c>
      <c r="S74" s="10" t="s">
        <v>30</v>
      </c>
      <c r="T74" s="10">
        <v>2020</v>
      </c>
      <c r="U74" s="10">
        <v>4</v>
      </c>
      <c r="V74" s="10">
        <v>50</v>
      </c>
      <c r="W74" s="10" t="s">
        <v>1</v>
      </c>
      <c r="X74" s="10" t="s">
        <v>100</v>
      </c>
      <c r="Y74" s="10" t="s">
        <v>111</v>
      </c>
      <c r="Z74" s="10" t="s">
        <v>45</v>
      </c>
      <c r="AA74" s="10" t="s">
        <v>46</v>
      </c>
      <c r="AB74" s="10" t="s">
        <v>47</v>
      </c>
      <c r="AC74" s="10" t="s">
        <v>785</v>
      </c>
    </row>
  </sheetData>
  <pageMargins left="0.7" right="0.7" top="0.75" bottom="0.75" header="0.3" footer="0.3"/>
  <pageSetup orientation="portrait" horizontalDpi="360" verticalDpi="36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DDFEC-8C77-4150-B5E0-17F986285962}">
  <sheetPr codeName="Sheet1"/>
  <dimension ref="A1:AK27"/>
  <sheetViews>
    <sheetView zoomScale="80" zoomScaleNormal="80" workbookViewId="0">
      <pane xSplit="2" ySplit="1" topLeftCell="C4" activePane="bottomRight" state="frozen"/>
      <selection activeCell="Z8" sqref="Z8"/>
      <selection pane="topRight" activeCell="Z8" sqref="Z8"/>
      <selection pane="bottomLeft" activeCell="Z8" sqref="Z8"/>
      <selection pane="bottomRight" activeCell="A2" sqref="A2"/>
    </sheetView>
  </sheetViews>
  <sheetFormatPr defaultRowHeight="14.5" x14ac:dyDescent="0.35"/>
  <cols>
    <col min="1" max="1" width="24" customWidth="1"/>
    <col min="2" max="2" width="31.54296875" customWidth="1"/>
    <col min="3" max="3" width="46.1796875" customWidth="1"/>
    <col min="4" max="4" width="50.81640625" customWidth="1"/>
    <col min="5" max="5" width="34" customWidth="1"/>
    <col min="6" max="6" width="25.54296875" customWidth="1"/>
    <col min="7" max="7" width="39.453125" customWidth="1"/>
    <col min="8" max="9" width="29" customWidth="1"/>
    <col min="10" max="10" width="35.81640625" customWidth="1"/>
    <col min="11" max="11" width="28.54296875" customWidth="1"/>
    <col min="12" max="12" width="41.453125" customWidth="1"/>
    <col min="13" max="13" width="25.54296875" customWidth="1"/>
    <col min="14" max="14" width="21.7265625" customWidth="1"/>
    <col min="15" max="17" width="17.453125" hidden="1" customWidth="1"/>
    <col min="18" max="18" width="33.26953125" customWidth="1"/>
    <col min="19" max="19" width="25.81640625" customWidth="1"/>
    <col min="20" max="20" width="17.453125" customWidth="1"/>
    <col min="21" max="21" width="25.1796875" customWidth="1"/>
    <col min="22" max="22" width="19.1796875" customWidth="1"/>
    <col min="23" max="23" width="50.26953125" customWidth="1"/>
    <col min="24" max="24" width="33.26953125" customWidth="1"/>
    <col min="25" max="25" width="28.1796875" customWidth="1"/>
    <col min="26" max="26" width="44.81640625" customWidth="1"/>
    <col min="27" max="27" width="49.453125" customWidth="1"/>
    <col min="28" max="28" width="40.453125" customWidth="1"/>
    <col min="29" max="29" width="24.81640625" customWidth="1"/>
    <col min="30" max="30" width="23.54296875" customWidth="1"/>
    <col min="31" max="31" width="19.1796875" customWidth="1"/>
    <col min="32" max="32" width="21.26953125" customWidth="1"/>
    <col min="33" max="33" width="35.26953125" customWidth="1"/>
    <col min="34" max="34" width="19.1796875" customWidth="1"/>
    <col min="35" max="35" width="34.81640625" customWidth="1"/>
    <col min="36" max="36" width="45.26953125" style="2" customWidth="1"/>
    <col min="37" max="37" width="13" customWidth="1"/>
    <col min="40" max="40" width="54" customWidth="1"/>
  </cols>
  <sheetData>
    <row r="1" spans="1:37" ht="65" x14ac:dyDescent="0.35">
      <c r="A1" s="5" t="s">
        <v>0</v>
      </c>
      <c r="B1" s="5" t="s">
        <v>3</v>
      </c>
      <c r="C1" s="5" t="s">
        <v>5</v>
      </c>
      <c r="D1" s="6" t="s">
        <v>6</v>
      </c>
      <c r="E1" s="7" t="s">
        <v>7</v>
      </c>
      <c r="F1" s="6" t="s">
        <v>8</v>
      </c>
      <c r="G1" s="6" t="s">
        <v>9</v>
      </c>
      <c r="H1" s="6" t="s">
        <v>10</v>
      </c>
      <c r="I1" s="6" t="s">
        <v>11</v>
      </c>
      <c r="J1" s="6" t="s">
        <v>12</v>
      </c>
      <c r="K1" s="6" t="s">
        <v>13</v>
      </c>
      <c r="L1" s="6" t="s">
        <v>14</v>
      </c>
      <c r="M1" s="6" t="s">
        <v>15</v>
      </c>
      <c r="N1" s="6" t="s">
        <v>16</v>
      </c>
      <c r="O1" s="6" t="s">
        <v>17</v>
      </c>
      <c r="P1" s="6" t="s">
        <v>18</v>
      </c>
      <c r="Q1" s="6" t="s">
        <v>19</v>
      </c>
      <c r="R1" s="6" t="s">
        <v>377</v>
      </c>
      <c r="S1" s="6" t="s">
        <v>378</v>
      </c>
      <c r="T1" s="6" t="s">
        <v>22</v>
      </c>
      <c r="U1" s="6" t="s">
        <v>23</v>
      </c>
      <c r="V1" s="6" t="s">
        <v>379</v>
      </c>
      <c r="W1" s="6" t="s">
        <v>380</v>
      </c>
      <c r="X1" s="6" t="s">
        <v>381</v>
      </c>
      <c r="Y1" s="6" t="s">
        <v>382</v>
      </c>
      <c r="Z1" s="6" t="s">
        <v>383</v>
      </c>
      <c r="AA1" s="6" t="s">
        <v>384</v>
      </c>
      <c r="AB1" s="6" t="s">
        <v>385</v>
      </c>
      <c r="AC1" s="6" t="s">
        <v>386</v>
      </c>
      <c r="AD1" s="6" t="s">
        <v>1121</v>
      </c>
      <c r="AE1" s="6" t="s">
        <v>387</v>
      </c>
      <c r="AF1" s="6" t="s">
        <v>24</v>
      </c>
      <c r="AG1" s="6" t="s">
        <v>25</v>
      </c>
      <c r="AH1" s="6" t="s">
        <v>26</v>
      </c>
      <c r="AI1" s="7" t="s">
        <v>27</v>
      </c>
      <c r="AJ1" s="6" t="s">
        <v>28</v>
      </c>
      <c r="AK1" s="6" t="s">
        <v>1142</v>
      </c>
    </row>
    <row r="2" spans="1:37" ht="125" x14ac:dyDescent="0.35">
      <c r="A2" s="8" t="s">
        <v>1081</v>
      </c>
      <c r="B2" s="9" t="s">
        <v>407</v>
      </c>
      <c r="C2" s="10" t="s">
        <v>408</v>
      </c>
      <c r="D2" s="10" t="s">
        <v>409</v>
      </c>
      <c r="E2" s="10" t="s">
        <v>410</v>
      </c>
      <c r="F2" s="10" t="s">
        <v>411</v>
      </c>
      <c r="G2" s="10" t="s">
        <v>412</v>
      </c>
      <c r="H2" s="10" t="s">
        <v>413</v>
      </c>
      <c r="I2" s="10" t="s">
        <v>30</v>
      </c>
      <c r="J2" s="10" t="s">
        <v>414</v>
      </c>
      <c r="K2" s="10" t="s">
        <v>45</v>
      </c>
      <c r="L2" s="10" t="s">
        <v>1678</v>
      </c>
      <c r="M2" s="8" t="s">
        <v>415</v>
      </c>
      <c r="N2" s="11">
        <v>5000000</v>
      </c>
      <c r="O2" s="10" t="s">
        <v>30</v>
      </c>
      <c r="P2" s="8" t="s">
        <v>30</v>
      </c>
      <c r="Q2" s="8">
        <v>2020</v>
      </c>
      <c r="R2" s="8" t="s">
        <v>416</v>
      </c>
      <c r="S2" s="8" t="s">
        <v>417</v>
      </c>
      <c r="T2" s="8" t="s">
        <v>418</v>
      </c>
      <c r="U2" s="8" t="s">
        <v>419</v>
      </c>
      <c r="V2" s="8" t="s">
        <v>30</v>
      </c>
      <c r="W2" s="10" t="s">
        <v>420</v>
      </c>
      <c r="X2" s="10" t="s">
        <v>421</v>
      </c>
      <c r="Y2" s="10" t="s">
        <v>30</v>
      </c>
      <c r="Z2" s="10" t="s">
        <v>422</v>
      </c>
      <c r="AA2" s="10" t="s">
        <v>30</v>
      </c>
      <c r="AB2" s="10" t="s">
        <v>422</v>
      </c>
      <c r="AC2" s="10" t="s">
        <v>423</v>
      </c>
      <c r="AD2" s="10" t="s">
        <v>424</v>
      </c>
      <c r="AE2" s="10" t="s">
        <v>30</v>
      </c>
      <c r="AF2" s="10" t="s">
        <v>425</v>
      </c>
      <c r="AG2" s="10" t="s">
        <v>45</v>
      </c>
      <c r="AH2" s="10" t="s">
        <v>30</v>
      </c>
      <c r="AI2" s="10" t="s">
        <v>426</v>
      </c>
      <c r="AJ2" s="10" t="s">
        <v>427</v>
      </c>
      <c r="AK2" s="10" t="s">
        <v>1147</v>
      </c>
    </row>
    <row r="3" spans="1:37" ht="145" customHeight="1" x14ac:dyDescent="0.35">
      <c r="A3" s="8" t="s">
        <v>1082</v>
      </c>
      <c r="B3" s="9" t="s">
        <v>428</v>
      </c>
      <c r="C3" s="10" t="s">
        <v>429</v>
      </c>
      <c r="D3" s="10" t="s">
        <v>430</v>
      </c>
      <c r="E3" s="10" t="s">
        <v>391</v>
      </c>
      <c r="F3" s="10" t="s">
        <v>431</v>
      </c>
      <c r="G3" s="10" t="s">
        <v>432</v>
      </c>
      <c r="H3" s="10" t="s">
        <v>433</v>
      </c>
      <c r="I3" s="10" t="s">
        <v>30</v>
      </c>
      <c r="J3" s="10" t="s">
        <v>434</v>
      </c>
      <c r="K3" s="10" t="s">
        <v>435</v>
      </c>
      <c r="L3" s="10" t="s">
        <v>30</v>
      </c>
      <c r="M3" s="10" t="s">
        <v>397</v>
      </c>
      <c r="N3" s="12">
        <v>30000</v>
      </c>
      <c r="O3" s="10" t="s">
        <v>30</v>
      </c>
      <c r="P3" s="10" t="s">
        <v>30</v>
      </c>
      <c r="Q3" s="10">
        <v>2020</v>
      </c>
      <c r="R3" s="10" t="s">
        <v>398</v>
      </c>
      <c r="S3" s="10" t="s">
        <v>436</v>
      </c>
      <c r="T3" s="10" t="s">
        <v>418</v>
      </c>
      <c r="U3" s="10" t="s">
        <v>437</v>
      </c>
      <c r="V3" s="10" t="s">
        <v>30</v>
      </c>
      <c r="W3" s="10" t="s">
        <v>438</v>
      </c>
      <c r="X3" s="10" t="s">
        <v>439</v>
      </c>
      <c r="Y3" s="10" t="s">
        <v>30</v>
      </c>
      <c r="Z3" s="10" t="s">
        <v>440</v>
      </c>
      <c r="AA3" s="10" t="s">
        <v>30</v>
      </c>
      <c r="AB3" s="10" t="s">
        <v>441</v>
      </c>
      <c r="AC3" s="10" t="s">
        <v>30</v>
      </c>
      <c r="AD3" s="10" t="s">
        <v>442</v>
      </c>
      <c r="AE3" s="10" t="s">
        <v>30</v>
      </c>
      <c r="AF3" s="10" t="s">
        <v>30</v>
      </c>
      <c r="AG3" s="10" t="s">
        <v>443</v>
      </c>
      <c r="AH3" s="10" t="s">
        <v>30</v>
      </c>
      <c r="AI3" s="10" t="s">
        <v>444</v>
      </c>
      <c r="AJ3" s="10" t="s">
        <v>445</v>
      </c>
      <c r="AK3" s="10" t="s">
        <v>1148</v>
      </c>
    </row>
    <row r="4" spans="1:37" ht="187.5" x14ac:dyDescent="0.35">
      <c r="A4" s="8" t="s">
        <v>1068</v>
      </c>
      <c r="B4" s="9" t="s">
        <v>446</v>
      </c>
      <c r="C4" s="10" t="s">
        <v>447</v>
      </c>
      <c r="D4" s="10" t="s">
        <v>448</v>
      </c>
      <c r="E4" s="10" t="s">
        <v>391</v>
      </c>
      <c r="F4" s="10" t="s">
        <v>449</v>
      </c>
      <c r="G4" s="10" t="s">
        <v>450</v>
      </c>
      <c r="H4" s="10" t="s">
        <v>451</v>
      </c>
      <c r="I4" s="10" t="s">
        <v>30</v>
      </c>
      <c r="J4" s="10" t="s">
        <v>452</v>
      </c>
      <c r="K4" s="10" t="s">
        <v>453</v>
      </c>
      <c r="L4" s="10" t="s">
        <v>30</v>
      </c>
      <c r="M4" s="10" t="s">
        <v>415</v>
      </c>
      <c r="N4" s="11">
        <v>5000000</v>
      </c>
      <c r="O4" s="10" t="s">
        <v>30</v>
      </c>
      <c r="P4" s="10" t="s">
        <v>30</v>
      </c>
      <c r="Q4" s="10">
        <v>2020</v>
      </c>
      <c r="R4" s="8" t="s">
        <v>416</v>
      </c>
      <c r="S4" s="10" t="s">
        <v>454</v>
      </c>
      <c r="T4" s="111" t="s">
        <v>401</v>
      </c>
      <c r="U4" s="8" t="s">
        <v>400</v>
      </c>
      <c r="V4" s="8" t="s">
        <v>30</v>
      </c>
      <c r="W4" s="10" t="s">
        <v>1518</v>
      </c>
      <c r="X4" s="10" t="s">
        <v>455</v>
      </c>
      <c r="Y4" s="10" t="s">
        <v>30</v>
      </c>
      <c r="Z4" s="10" t="s">
        <v>455</v>
      </c>
      <c r="AA4" s="10" t="s">
        <v>30</v>
      </c>
      <c r="AB4" s="10" t="s">
        <v>455</v>
      </c>
      <c r="AC4" s="10" t="s">
        <v>30</v>
      </c>
      <c r="AD4" s="10" t="s">
        <v>456</v>
      </c>
      <c r="AE4" s="10" t="s">
        <v>30</v>
      </c>
      <c r="AF4" s="10" t="s">
        <v>457</v>
      </c>
      <c r="AG4" s="10" t="s">
        <v>458</v>
      </c>
      <c r="AH4" s="10" t="s">
        <v>30</v>
      </c>
      <c r="AI4" s="10" t="s">
        <v>459</v>
      </c>
      <c r="AJ4" s="10" t="s">
        <v>460</v>
      </c>
      <c r="AK4" s="10" t="s">
        <v>1149</v>
      </c>
    </row>
    <row r="5" spans="1:37" ht="112.5" x14ac:dyDescent="0.35">
      <c r="A5" s="8" t="s">
        <v>1085</v>
      </c>
      <c r="B5" s="9" t="s">
        <v>1088</v>
      </c>
      <c r="C5" s="10" t="s">
        <v>1109</v>
      </c>
      <c r="D5" s="10" t="s">
        <v>1091</v>
      </c>
      <c r="E5" s="10" t="s">
        <v>1092</v>
      </c>
      <c r="F5" s="10" t="s">
        <v>1093</v>
      </c>
      <c r="G5" s="10" t="s">
        <v>1094</v>
      </c>
      <c r="H5" s="10" t="s">
        <v>1095</v>
      </c>
      <c r="I5" s="10" t="s">
        <v>30</v>
      </c>
      <c r="J5" s="10" t="s">
        <v>1096</v>
      </c>
      <c r="K5" s="10" t="s">
        <v>1097</v>
      </c>
      <c r="L5" s="10" t="s">
        <v>1098</v>
      </c>
      <c r="M5" s="10" t="s">
        <v>1099</v>
      </c>
      <c r="N5" s="12">
        <v>30000</v>
      </c>
      <c r="O5" s="10" t="s">
        <v>30</v>
      </c>
      <c r="P5" s="10" t="s">
        <v>30</v>
      </c>
      <c r="Q5" s="10">
        <v>2020</v>
      </c>
      <c r="R5" s="10" t="s">
        <v>1100</v>
      </c>
      <c r="S5" s="10" t="s">
        <v>471</v>
      </c>
      <c r="T5" s="108" t="s">
        <v>401</v>
      </c>
      <c r="U5" s="10" t="s">
        <v>1101</v>
      </c>
      <c r="V5" s="10" t="s">
        <v>30</v>
      </c>
      <c r="W5" s="10" t="s">
        <v>1102</v>
      </c>
      <c r="X5" s="10" t="s">
        <v>1104</v>
      </c>
      <c r="Y5" s="10" t="s">
        <v>1102</v>
      </c>
      <c r="Z5" s="10" t="s">
        <v>1103</v>
      </c>
      <c r="AA5" s="10" t="s">
        <v>30</v>
      </c>
      <c r="AB5" s="10" t="s">
        <v>1102</v>
      </c>
      <c r="AC5" s="10" t="s">
        <v>1105</v>
      </c>
      <c r="AD5" s="10" t="s">
        <v>30</v>
      </c>
      <c r="AE5" s="10" t="s">
        <v>30</v>
      </c>
      <c r="AF5" s="10" t="s">
        <v>528</v>
      </c>
      <c r="AG5" s="10" t="s">
        <v>1106</v>
      </c>
      <c r="AH5" s="10" t="s">
        <v>1107</v>
      </c>
      <c r="AI5" s="10" t="s">
        <v>1108</v>
      </c>
      <c r="AJ5" s="10" t="s">
        <v>571</v>
      </c>
      <c r="AK5" s="10" t="s">
        <v>1150</v>
      </c>
    </row>
    <row r="6" spans="1:37" ht="137.5" x14ac:dyDescent="0.35">
      <c r="A6" s="8" t="s">
        <v>1086</v>
      </c>
      <c r="B6" s="9" t="s">
        <v>1089</v>
      </c>
      <c r="C6" s="10" t="s">
        <v>1124</v>
      </c>
      <c r="D6" s="10" t="s">
        <v>1110</v>
      </c>
      <c r="E6" s="10" t="s">
        <v>1111</v>
      </c>
      <c r="F6" s="10" t="s">
        <v>1112</v>
      </c>
      <c r="G6" s="10" t="s">
        <v>1113</v>
      </c>
      <c r="H6" s="10" t="s">
        <v>1114</v>
      </c>
      <c r="I6" s="10" t="s">
        <v>30</v>
      </c>
      <c r="J6" s="10" t="s">
        <v>1116</v>
      </c>
      <c r="K6" s="10" t="s">
        <v>40</v>
      </c>
      <c r="L6" s="10" t="s">
        <v>1120</v>
      </c>
      <c r="M6" s="10" t="s">
        <v>397</v>
      </c>
      <c r="N6" s="12">
        <v>30000</v>
      </c>
      <c r="O6" s="10" t="s">
        <v>30</v>
      </c>
      <c r="P6" s="10" t="s">
        <v>30</v>
      </c>
      <c r="Q6" s="10">
        <v>2020</v>
      </c>
      <c r="R6" s="10" t="s">
        <v>1117</v>
      </c>
      <c r="S6" s="10" t="s">
        <v>471</v>
      </c>
      <c r="T6" s="108" t="s">
        <v>1118</v>
      </c>
      <c r="U6" s="10" t="s">
        <v>418</v>
      </c>
      <c r="V6" s="10" t="s">
        <v>30</v>
      </c>
      <c r="W6" s="10" t="s">
        <v>1119</v>
      </c>
      <c r="X6" s="10" t="s">
        <v>1520</v>
      </c>
      <c r="Y6" s="10" t="s">
        <v>1102</v>
      </c>
      <c r="Z6" s="10" t="s">
        <v>1519</v>
      </c>
      <c r="AA6" s="10" t="s">
        <v>30</v>
      </c>
      <c r="AB6" s="10" t="s">
        <v>30</v>
      </c>
      <c r="AC6" s="10" t="s">
        <v>30</v>
      </c>
      <c r="AD6" s="10" t="s">
        <v>30</v>
      </c>
      <c r="AE6" s="10" t="s">
        <v>30</v>
      </c>
      <c r="AF6" s="10" t="s">
        <v>528</v>
      </c>
      <c r="AG6" s="10" t="s">
        <v>1106</v>
      </c>
      <c r="AH6" s="10" t="s">
        <v>404</v>
      </c>
      <c r="AI6" s="10" t="s">
        <v>1122</v>
      </c>
      <c r="AJ6" s="10" t="s">
        <v>1123</v>
      </c>
      <c r="AK6" s="10" t="s">
        <v>1168</v>
      </c>
    </row>
    <row r="7" spans="1:37" ht="175" x14ac:dyDescent="0.35">
      <c r="A7" s="8" t="s">
        <v>1087</v>
      </c>
      <c r="B7" s="9" t="s">
        <v>1090</v>
      </c>
      <c r="C7" s="10" t="s">
        <v>1169</v>
      </c>
      <c r="D7" s="10" t="s">
        <v>1125</v>
      </c>
      <c r="E7" s="10" t="s">
        <v>1126</v>
      </c>
      <c r="F7" s="10" t="s">
        <v>1128</v>
      </c>
      <c r="G7" s="10" t="s">
        <v>1129</v>
      </c>
      <c r="H7" s="10" t="s">
        <v>1127</v>
      </c>
      <c r="I7" s="10" t="s">
        <v>30</v>
      </c>
      <c r="J7" s="10" t="s">
        <v>1115</v>
      </c>
      <c r="K7" s="10" t="s">
        <v>40</v>
      </c>
      <c r="L7" s="10" t="s">
        <v>30</v>
      </c>
      <c r="M7" s="12">
        <v>0</v>
      </c>
      <c r="N7" s="12">
        <v>0</v>
      </c>
      <c r="O7" s="10" t="s">
        <v>30</v>
      </c>
      <c r="P7" s="10" t="s">
        <v>30</v>
      </c>
      <c r="Q7" s="10">
        <v>2020</v>
      </c>
      <c r="R7" s="10" t="s">
        <v>1130</v>
      </c>
      <c r="S7" s="10" t="s">
        <v>1131</v>
      </c>
      <c r="T7" s="10" t="s">
        <v>1132</v>
      </c>
      <c r="U7" s="10" t="s">
        <v>1133</v>
      </c>
      <c r="V7" s="10" t="s">
        <v>30</v>
      </c>
      <c r="W7" s="10" t="s">
        <v>1134</v>
      </c>
      <c r="X7" s="10" t="s">
        <v>1135</v>
      </c>
      <c r="Y7" s="10" t="s">
        <v>30</v>
      </c>
      <c r="Z7" s="10" t="s">
        <v>1136</v>
      </c>
      <c r="AA7" s="10" t="s">
        <v>1136</v>
      </c>
      <c r="AB7" s="10" t="s">
        <v>1137</v>
      </c>
      <c r="AC7" s="10" t="s">
        <v>30</v>
      </c>
      <c r="AD7" s="10" t="s">
        <v>30</v>
      </c>
      <c r="AE7" s="10" t="s">
        <v>30</v>
      </c>
      <c r="AF7" s="10" t="s">
        <v>1138</v>
      </c>
      <c r="AG7" s="10" t="s">
        <v>1138</v>
      </c>
      <c r="AH7" s="10" t="s">
        <v>1139</v>
      </c>
      <c r="AI7" s="10" t="s">
        <v>1141</v>
      </c>
      <c r="AJ7" s="10" t="s">
        <v>1140</v>
      </c>
      <c r="AK7" s="10" t="s">
        <v>1151</v>
      </c>
    </row>
    <row r="8" spans="1:37" ht="150" x14ac:dyDescent="0.35">
      <c r="A8" s="8" t="s">
        <v>1075</v>
      </c>
      <c r="B8" s="9" t="s">
        <v>388</v>
      </c>
      <c r="C8" s="10" t="s">
        <v>389</v>
      </c>
      <c r="D8" s="10" t="s">
        <v>390</v>
      </c>
      <c r="E8" s="10" t="s">
        <v>391</v>
      </c>
      <c r="F8" s="10" t="s">
        <v>392</v>
      </c>
      <c r="G8" s="10" t="s">
        <v>393</v>
      </c>
      <c r="H8" s="10" t="s">
        <v>394</v>
      </c>
      <c r="I8" s="10" t="s">
        <v>30</v>
      </c>
      <c r="J8" s="10" t="s">
        <v>395</v>
      </c>
      <c r="K8" s="10" t="s">
        <v>45</v>
      </c>
      <c r="L8" s="10" t="s">
        <v>396</v>
      </c>
      <c r="M8" s="8" t="s">
        <v>397</v>
      </c>
      <c r="N8" s="11">
        <v>30000</v>
      </c>
      <c r="O8" s="10" t="s">
        <v>30</v>
      </c>
      <c r="P8" s="8" t="s">
        <v>30</v>
      </c>
      <c r="Q8" s="8">
        <v>2020</v>
      </c>
      <c r="R8" s="10" t="s">
        <v>398</v>
      </c>
      <c r="S8" s="8" t="s">
        <v>399</v>
      </c>
      <c r="T8" s="8" t="s">
        <v>400</v>
      </c>
      <c r="U8" s="8" t="s">
        <v>401</v>
      </c>
      <c r="V8" s="8" t="s">
        <v>30</v>
      </c>
      <c r="W8" s="10" t="s">
        <v>30</v>
      </c>
      <c r="X8" s="10" t="s">
        <v>402</v>
      </c>
      <c r="Y8" s="10" t="s">
        <v>30</v>
      </c>
      <c r="Z8" s="10" t="s">
        <v>1515</v>
      </c>
      <c r="AA8" s="10" t="s">
        <v>30</v>
      </c>
      <c r="AB8" s="10" t="s">
        <v>30</v>
      </c>
      <c r="AC8" s="10" t="s">
        <v>403</v>
      </c>
      <c r="AD8" s="10" t="s">
        <v>30</v>
      </c>
      <c r="AE8" s="10" t="s">
        <v>30</v>
      </c>
      <c r="AF8" s="10" t="s">
        <v>30</v>
      </c>
      <c r="AG8" s="10" t="s">
        <v>40</v>
      </c>
      <c r="AH8" s="10" t="s">
        <v>404</v>
      </c>
      <c r="AI8" s="10" t="s">
        <v>405</v>
      </c>
      <c r="AJ8" s="10" t="s">
        <v>406</v>
      </c>
      <c r="AK8" s="10" t="s">
        <v>1143</v>
      </c>
    </row>
    <row r="9" spans="1:37" ht="112.5" x14ac:dyDescent="0.35">
      <c r="A9" s="8" t="s">
        <v>1064</v>
      </c>
      <c r="B9" s="9" t="s">
        <v>764</v>
      </c>
      <c r="C9" s="10" t="s">
        <v>765</v>
      </c>
      <c r="D9" s="10" t="s">
        <v>766</v>
      </c>
      <c r="E9" s="10" t="s">
        <v>391</v>
      </c>
      <c r="F9" s="10" t="s">
        <v>767</v>
      </c>
      <c r="G9" s="10" t="s">
        <v>768</v>
      </c>
      <c r="H9" s="10" t="s">
        <v>769</v>
      </c>
      <c r="I9" s="10" t="s">
        <v>30</v>
      </c>
      <c r="J9" s="10" t="s">
        <v>770</v>
      </c>
      <c r="K9" s="10" t="s">
        <v>45</v>
      </c>
      <c r="L9" s="10" t="s">
        <v>30</v>
      </c>
      <c r="M9" s="12">
        <v>8000</v>
      </c>
      <c r="N9" s="12" t="s">
        <v>30</v>
      </c>
      <c r="O9" s="10" t="s">
        <v>30</v>
      </c>
      <c r="P9" s="10" t="s">
        <v>30</v>
      </c>
      <c r="Q9" s="10">
        <v>2020</v>
      </c>
      <c r="R9" s="10" t="s">
        <v>755</v>
      </c>
      <c r="S9" s="10" t="s">
        <v>771</v>
      </c>
      <c r="T9" s="10" t="s">
        <v>400</v>
      </c>
      <c r="U9" s="10" t="s">
        <v>401</v>
      </c>
      <c r="V9" s="10" t="s">
        <v>30</v>
      </c>
      <c r="W9" s="10" t="s">
        <v>772</v>
      </c>
      <c r="X9" s="10" t="s">
        <v>773</v>
      </c>
      <c r="Y9" s="10" t="s">
        <v>774</v>
      </c>
      <c r="Z9" s="10" t="s">
        <v>1516</v>
      </c>
      <c r="AA9" s="10" t="s">
        <v>30</v>
      </c>
      <c r="AB9" s="10" t="s">
        <v>30</v>
      </c>
      <c r="AC9" s="10" t="s">
        <v>775</v>
      </c>
      <c r="AD9" s="10" t="s">
        <v>30</v>
      </c>
      <c r="AE9" s="10" t="s">
        <v>30</v>
      </c>
      <c r="AF9" s="10" t="s">
        <v>30</v>
      </c>
      <c r="AG9" s="10" t="s">
        <v>40</v>
      </c>
      <c r="AH9" s="10" t="s">
        <v>404</v>
      </c>
      <c r="AI9" s="10" t="s">
        <v>776</v>
      </c>
      <c r="AJ9" s="10" t="s">
        <v>406</v>
      </c>
      <c r="AK9" s="10" t="s">
        <v>1144</v>
      </c>
    </row>
    <row r="10" spans="1:37" ht="112.5" x14ac:dyDescent="0.35">
      <c r="A10" s="8" t="s">
        <v>1065</v>
      </c>
      <c r="B10" s="9" t="s">
        <v>461</v>
      </c>
      <c r="C10" s="10" t="s">
        <v>462</v>
      </c>
      <c r="D10" s="10" t="s">
        <v>463</v>
      </c>
      <c r="E10" s="10" t="s">
        <v>464</v>
      </c>
      <c r="F10" s="10" t="s">
        <v>465</v>
      </c>
      <c r="G10" s="10" t="s">
        <v>466</v>
      </c>
      <c r="H10" s="10" t="s">
        <v>467</v>
      </c>
      <c r="I10" s="10" t="s">
        <v>30</v>
      </c>
      <c r="J10" s="10" t="s">
        <v>468</v>
      </c>
      <c r="K10" s="10" t="s">
        <v>469</v>
      </c>
      <c r="L10" s="10" t="s">
        <v>1680</v>
      </c>
      <c r="M10" s="12" t="s">
        <v>470</v>
      </c>
      <c r="N10" s="12">
        <v>15000</v>
      </c>
      <c r="O10" s="10" t="s">
        <v>30</v>
      </c>
      <c r="P10" s="10" t="s">
        <v>30</v>
      </c>
      <c r="Q10" s="10">
        <v>2020</v>
      </c>
      <c r="R10" s="10" t="s">
        <v>471</v>
      </c>
      <c r="S10" s="10" t="s">
        <v>454</v>
      </c>
      <c r="T10" s="10" t="s">
        <v>472</v>
      </c>
      <c r="U10" s="10" t="s">
        <v>473</v>
      </c>
      <c r="V10" s="10" t="s">
        <v>30</v>
      </c>
      <c r="W10" s="10" t="s">
        <v>474</v>
      </c>
      <c r="X10" s="10" t="s">
        <v>475</v>
      </c>
      <c r="Y10" s="10" t="s">
        <v>1510</v>
      </c>
      <c r="Z10" s="10" t="s">
        <v>1511</v>
      </c>
      <c r="AA10" s="10" t="s">
        <v>476</v>
      </c>
      <c r="AB10" s="10" t="s">
        <v>476</v>
      </c>
      <c r="AC10" s="10" t="s">
        <v>476</v>
      </c>
      <c r="AD10" s="10" t="s">
        <v>30</v>
      </c>
      <c r="AE10" s="10" t="s">
        <v>30</v>
      </c>
      <c r="AF10" s="10" t="s">
        <v>477</v>
      </c>
      <c r="AG10" s="10" t="s">
        <v>478</v>
      </c>
      <c r="AH10" s="10" t="s">
        <v>479</v>
      </c>
      <c r="AI10" s="10" t="s">
        <v>480</v>
      </c>
      <c r="AJ10" s="10" t="s">
        <v>481</v>
      </c>
      <c r="AK10" s="10" t="s">
        <v>1164</v>
      </c>
    </row>
    <row r="11" spans="1:37" s="1" customFormat="1" ht="187.5" x14ac:dyDescent="0.35">
      <c r="A11" s="8" t="s">
        <v>1066</v>
      </c>
      <c r="B11" s="9" t="s">
        <v>482</v>
      </c>
      <c r="C11" s="10" t="s">
        <v>483</v>
      </c>
      <c r="D11" s="10" t="s">
        <v>1512</v>
      </c>
      <c r="E11" s="10" t="s">
        <v>484</v>
      </c>
      <c r="F11" s="10" t="s">
        <v>485</v>
      </c>
      <c r="G11" s="10" t="s">
        <v>486</v>
      </c>
      <c r="H11" s="10" t="s">
        <v>487</v>
      </c>
      <c r="I11" s="10" t="s">
        <v>30</v>
      </c>
      <c r="J11" s="10" t="s">
        <v>488</v>
      </c>
      <c r="K11" s="10" t="s">
        <v>489</v>
      </c>
      <c r="L11" s="10" t="s">
        <v>1680</v>
      </c>
      <c r="M11" s="12" t="s">
        <v>470</v>
      </c>
      <c r="N11" s="12">
        <v>5000</v>
      </c>
      <c r="O11" s="10" t="s">
        <v>30</v>
      </c>
      <c r="P11" s="10" t="s">
        <v>30</v>
      </c>
      <c r="Q11" s="10">
        <v>2020</v>
      </c>
      <c r="R11" s="10" t="s">
        <v>471</v>
      </c>
      <c r="S11" s="10" t="s">
        <v>454</v>
      </c>
      <c r="T11" s="10" t="s">
        <v>472</v>
      </c>
      <c r="U11" s="10" t="s">
        <v>490</v>
      </c>
      <c r="V11" s="10" t="s">
        <v>30</v>
      </c>
      <c r="W11" s="10" t="s">
        <v>30</v>
      </c>
      <c r="X11" s="10" t="s">
        <v>491</v>
      </c>
      <c r="Y11" s="10" t="s">
        <v>30</v>
      </c>
      <c r="Z11" s="10" t="s">
        <v>492</v>
      </c>
      <c r="AA11" s="10" t="s">
        <v>30</v>
      </c>
      <c r="AB11" s="10" t="s">
        <v>30</v>
      </c>
      <c r="AC11" s="10" t="s">
        <v>30</v>
      </c>
      <c r="AD11" s="10" t="s">
        <v>30</v>
      </c>
      <c r="AE11" s="10" t="s">
        <v>493</v>
      </c>
      <c r="AF11" s="10" t="s">
        <v>477</v>
      </c>
      <c r="AG11" s="10" t="s">
        <v>478</v>
      </c>
      <c r="AH11" s="10" t="s">
        <v>479</v>
      </c>
      <c r="AI11" s="10" t="s">
        <v>494</v>
      </c>
      <c r="AJ11" s="10" t="s">
        <v>427</v>
      </c>
      <c r="AK11" s="10" t="s">
        <v>1165</v>
      </c>
    </row>
    <row r="12" spans="1:37" s="1" customFormat="1" ht="175" x14ac:dyDescent="0.35">
      <c r="A12" s="8" t="s">
        <v>1067</v>
      </c>
      <c r="B12" s="9" t="s">
        <v>495</v>
      </c>
      <c r="C12" s="10" t="s">
        <v>496</v>
      </c>
      <c r="D12" s="10" t="s">
        <v>1513</v>
      </c>
      <c r="E12" s="10" t="s">
        <v>464</v>
      </c>
      <c r="F12" s="10" t="s">
        <v>497</v>
      </c>
      <c r="G12" s="10" t="s">
        <v>498</v>
      </c>
      <c r="H12" s="10" t="s">
        <v>1514</v>
      </c>
      <c r="I12" s="10" t="s">
        <v>30</v>
      </c>
      <c r="J12" s="10" t="s">
        <v>468</v>
      </c>
      <c r="K12" s="10" t="s">
        <v>40</v>
      </c>
      <c r="L12" s="10" t="s">
        <v>1681</v>
      </c>
      <c r="M12" s="10" t="s">
        <v>499</v>
      </c>
      <c r="N12" s="12">
        <v>0</v>
      </c>
      <c r="O12" s="10" t="s">
        <v>30</v>
      </c>
      <c r="P12" s="10" t="s">
        <v>500</v>
      </c>
      <c r="Q12" s="10">
        <v>2020</v>
      </c>
      <c r="R12" s="10" t="s">
        <v>501</v>
      </c>
      <c r="S12" s="10" t="s">
        <v>454</v>
      </c>
      <c r="T12" s="10" t="s">
        <v>502</v>
      </c>
      <c r="U12" s="10" t="s">
        <v>503</v>
      </c>
      <c r="V12" s="10" t="s">
        <v>504</v>
      </c>
      <c r="W12" s="10" t="s">
        <v>504</v>
      </c>
      <c r="X12" s="10" t="s">
        <v>505</v>
      </c>
      <c r="Y12" s="10" t="s">
        <v>506</v>
      </c>
      <c r="Z12" s="10" t="s">
        <v>506</v>
      </c>
      <c r="AA12" s="10" t="s">
        <v>30</v>
      </c>
      <c r="AB12" s="10" t="s">
        <v>507</v>
      </c>
      <c r="AC12" s="10" t="s">
        <v>508</v>
      </c>
      <c r="AD12" s="10" t="s">
        <v>30</v>
      </c>
      <c r="AE12" s="10" t="s">
        <v>30</v>
      </c>
      <c r="AF12" s="10" t="s">
        <v>509</v>
      </c>
      <c r="AG12" s="10" t="s">
        <v>30</v>
      </c>
      <c r="AH12" s="10" t="s">
        <v>510</v>
      </c>
      <c r="AI12" s="10" t="s">
        <v>511</v>
      </c>
      <c r="AJ12" s="10" t="s">
        <v>512</v>
      </c>
      <c r="AK12" s="10" t="s">
        <v>1166</v>
      </c>
    </row>
    <row r="13" spans="1:37" s="1" customFormat="1" ht="137.5" x14ac:dyDescent="0.35">
      <c r="A13" s="8" t="s">
        <v>1080</v>
      </c>
      <c r="B13" s="13" t="s">
        <v>513</v>
      </c>
      <c r="C13" s="10" t="s">
        <v>514</v>
      </c>
      <c r="D13" s="10" t="s">
        <v>515</v>
      </c>
      <c r="E13" s="10" t="s">
        <v>516</v>
      </c>
      <c r="F13" s="10" t="s">
        <v>517</v>
      </c>
      <c r="G13" s="10" t="s">
        <v>518</v>
      </c>
      <c r="H13" s="10" t="s">
        <v>519</v>
      </c>
      <c r="I13" s="8" t="s">
        <v>30</v>
      </c>
      <c r="J13" s="10" t="s">
        <v>520</v>
      </c>
      <c r="K13" s="10" t="s">
        <v>521</v>
      </c>
      <c r="L13" s="10" t="s">
        <v>1682</v>
      </c>
      <c r="M13" s="14">
        <f>5000*150</f>
        <v>750000</v>
      </c>
      <c r="N13" s="8"/>
      <c r="O13" s="8" t="s">
        <v>30</v>
      </c>
      <c r="P13" s="8" t="s">
        <v>30</v>
      </c>
      <c r="Q13" s="8">
        <v>2020</v>
      </c>
      <c r="R13" s="8" t="s">
        <v>522</v>
      </c>
      <c r="S13" s="8" t="s">
        <v>523</v>
      </c>
      <c r="T13" s="8" t="s">
        <v>118</v>
      </c>
      <c r="U13" s="8" t="s">
        <v>524</v>
      </c>
      <c r="V13" s="10" t="s">
        <v>525</v>
      </c>
      <c r="W13" s="10" t="s">
        <v>1495</v>
      </c>
      <c r="X13" s="10" t="s">
        <v>526</v>
      </c>
      <c r="Y13" s="10" t="s">
        <v>525</v>
      </c>
      <c r="Z13" s="10" t="s">
        <v>527</v>
      </c>
      <c r="AA13" s="10" t="s">
        <v>30</v>
      </c>
      <c r="AB13" s="10" t="s">
        <v>30</v>
      </c>
      <c r="AC13" s="8" t="s">
        <v>30</v>
      </c>
      <c r="AD13" s="10" t="s">
        <v>525</v>
      </c>
      <c r="AE13" s="8" t="s">
        <v>30</v>
      </c>
      <c r="AF13" s="10" t="s">
        <v>528</v>
      </c>
      <c r="AG13" s="10" t="s">
        <v>529</v>
      </c>
      <c r="AH13" s="10" t="s">
        <v>30</v>
      </c>
      <c r="AI13" s="10" t="s">
        <v>530</v>
      </c>
      <c r="AJ13" s="10" t="s">
        <v>531</v>
      </c>
      <c r="AK13" s="10" t="s">
        <v>1153</v>
      </c>
    </row>
    <row r="14" spans="1:37" s="1" customFormat="1" ht="150" x14ac:dyDescent="0.35">
      <c r="A14" s="8" t="s">
        <v>1083</v>
      </c>
      <c r="B14" s="9" t="s">
        <v>1496</v>
      </c>
      <c r="C14" s="10" t="s">
        <v>532</v>
      </c>
      <c r="D14" s="10" t="s">
        <v>533</v>
      </c>
      <c r="E14" s="10" t="s">
        <v>534</v>
      </c>
      <c r="F14" s="10" t="s">
        <v>535</v>
      </c>
      <c r="G14" s="10" t="s">
        <v>536</v>
      </c>
      <c r="H14" s="10" t="s">
        <v>537</v>
      </c>
      <c r="I14" s="8" t="s">
        <v>30</v>
      </c>
      <c r="J14" s="10" t="s">
        <v>1497</v>
      </c>
      <c r="K14" s="10" t="s">
        <v>538</v>
      </c>
      <c r="L14" s="10" t="s">
        <v>1684</v>
      </c>
      <c r="M14" s="14" t="s">
        <v>539</v>
      </c>
      <c r="N14" s="14">
        <f>250000*4</f>
        <v>1000000</v>
      </c>
      <c r="O14" s="8" t="s">
        <v>30</v>
      </c>
      <c r="P14" s="8" t="s">
        <v>30</v>
      </c>
      <c r="Q14" s="8">
        <v>2020</v>
      </c>
      <c r="R14" s="8" t="s">
        <v>471</v>
      </c>
      <c r="S14" s="8" t="s">
        <v>454</v>
      </c>
      <c r="T14" s="10" t="s">
        <v>540</v>
      </c>
      <c r="U14" s="8" t="s">
        <v>1498</v>
      </c>
      <c r="V14" s="8" t="s">
        <v>30</v>
      </c>
      <c r="W14" s="10" t="s">
        <v>541</v>
      </c>
      <c r="X14" s="10" t="s">
        <v>1499</v>
      </c>
      <c r="Y14" s="10" t="s">
        <v>1500</v>
      </c>
      <c r="Z14" s="10" t="s">
        <v>1501</v>
      </c>
      <c r="AA14" s="10" t="s">
        <v>542</v>
      </c>
      <c r="AB14" s="10" t="s">
        <v>543</v>
      </c>
      <c r="AC14" s="10" t="s">
        <v>30</v>
      </c>
      <c r="AD14" s="10" t="s">
        <v>544</v>
      </c>
      <c r="AE14" s="10" t="s">
        <v>30</v>
      </c>
      <c r="AF14" s="10" t="s">
        <v>545</v>
      </c>
      <c r="AG14" s="10" t="s">
        <v>546</v>
      </c>
      <c r="AH14" s="8" t="s">
        <v>547</v>
      </c>
      <c r="AI14" s="10" t="s">
        <v>548</v>
      </c>
      <c r="AJ14" s="10" t="s">
        <v>549</v>
      </c>
      <c r="AK14" s="10" t="s">
        <v>1154</v>
      </c>
    </row>
    <row r="15" spans="1:37" s="1" customFormat="1" ht="237.5" x14ac:dyDescent="0.35">
      <c r="A15" s="8" t="s">
        <v>1069</v>
      </c>
      <c r="B15" s="9" t="s">
        <v>550</v>
      </c>
      <c r="C15" s="10" t="s">
        <v>551</v>
      </c>
      <c r="D15" s="10" t="s">
        <v>552</v>
      </c>
      <c r="E15" s="10" t="s">
        <v>516</v>
      </c>
      <c r="F15" s="10" t="s">
        <v>553</v>
      </c>
      <c r="G15" s="10" t="s">
        <v>554</v>
      </c>
      <c r="H15" s="10" t="s">
        <v>555</v>
      </c>
      <c r="I15" s="8" t="s">
        <v>30</v>
      </c>
      <c r="J15" s="10" t="s">
        <v>556</v>
      </c>
      <c r="K15" s="10" t="s">
        <v>557</v>
      </c>
      <c r="L15" s="10" t="s">
        <v>1674</v>
      </c>
      <c r="M15" s="14">
        <v>250000</v>
      </c>
      <c r="N15" s="14">
        <v>150000</v>
      </c>
      <c r="O15" s="8" t="s">
        <v>30</v>
      </c>
      <c r="P15" s="8" t="s">
        <v>30</v>
      </c>
      <c r="Q15" s="8">
        <v>2020</v>
      </c>
      <c r="R15" s="8" t="s">
        <v>558</v>
      </c>
      <c r="S15" s="10" t="s">
        <v>559</v>
      </c>
      <c r="T15" s="111" t="s">
        <v>401</v>
      </c>
      <c r="U15" s="10" t="s">
        <v>560</v>
      </c>
      <c r="V15" s="8" t="s">
        <v>30</v>
      </c>
      <c r="W15" s="10" t="s">
        <v>561</v>
      </c>
      <c r="X15" s="10" t="s">
        <v>562</v>
      </c>
      <c r="Y15" s="10" t="s">
        <v>563</v>
      </c>
      <c r="Z15" s="10" t="s">
        <v>563</v>
      </c>
      <c r="AA15" s="10" t="s">
        <v>564</v>
      </c>
      <c r="AB15" s="10" t="s">
        <v>565</v>
      </c>
      <c r="AC15" s="10" t="s">
        <v>566</v>
      </c>
      <c r="AD15" s="10" t="s">
        <v>567</v>
      </c>
      <c r="AE15" s="10" t="s">
        <v>30</v>
      </c>
      <c r="AF15" s="10" t="s">
        <v>568</v>
      </c>
      <c r="AG15" s="10" t="s">
        <v>569</v>
      </c>
      <c r="AH15" s="10" t="s">
        <v>30</v>
      </c>
      <c r="AI15" s="10" t="s">
        <v>570</v>
      </c>
      <c r="AJ15" s="10" t="s">
        <v>571</v>
      </c>
      <c r="AK15" s="10" t="s">
        <v>1155</v>
      </c>
    </row>
    <row r="16" spans="1:37" s="1" customFormat="1" ht="262.5" x14ac:dyDescent="0.35">
      <c r="A16" s="8" t="s">
        <v>1084</v>
      </c>
      <c r="B16" s="9" t="s">
        <v>572</v>
      </c>
      <c r="C16" s="10" t="s">
        <v>573</v>
      </c>
      <c r="D16" s="10" t="s">
        <v>574</v>
      </c>
      <c r="E16" s="10" t="s">
        <v>534</v>
      </c>
      <c r="F16" s="10" t="s">
        <v>575</v>
      </c>
      <c r="G16" s="10" t="s">
        <v>576</v>
      </c>
      <c r="H16" s="10" t="s">
        <v>577</v>
      </c>
      <c r="I16" s="10" t="s">
        <v>30</v>
      </c>
      <c r="J16" s="10" t="s">
        <v>578</v>
      </c>
      <c r="K16" s="10" t="s">
        <v>45</v>
      </c>
      <c r="L16" s="10" t="s">
        <v>1683</v>
      </c>
      <c r="M16" s="15" t="s">
        <v>30</v>
      </c>
      <c r="N16" s="15">
        <v>15000</v>
      </c>
      <c r="O16" s="10" t="s">
        <v>30</v>
      </c>
      <c r="P16" s="10" t="s">
        <v>30</v>
      </c>
      <c r="Q16" s="10">
        <v>2020</v>
      </c>
      <c r="R16" s="10" t="s">
        <v>579</v>
      </c>
      <c r="S16" s="10" t="s">
        <v>471</v>
      </c>
      <c r="T16" s="10" t="s">
        <v>580</v>
      </c>
      <c r="U16" s="10" t="s">
        <v>30</v>
      </c>
      <c r="V16" s="10" t="s">
        <v>30</v>
      </c>
      <c r="W16" s="10" t="s">
        <v>581</v>
      </c>
      <c r="X16" s="10" t="s">
        <v>581</v>
      </c>
      <c r="Y16" s="10" t="s">
        <v>581</v>
      </c>
      <c r="Z16" s="10" t="s">
        <v>581</v>
      </c>
      <c r="AA16" s="10" t="s">
        <v>581</v>
      </c>
      <c r="AB16" s="10" t="s">
        <v>581</v>
      </c>
      <c r="AC16" s="10" t="s">
        <v>582</v>
      </c>
      <c r="AD16" s="10" t="s">
        <v>30</v>
      </c>
      <c r="AE16" s="10" t="s">
        <v>30</v>
      </c>
      <c r="AF16" s="10" t="s">
        <v>528</v>
      </c>
      <c r="AG16" s="10" t="s">
        <v>583</v>
      </c>
      <c r="AH16" s="10" t="s">
        <v>30</v>
      </c>
      <c r="AI16" s="10" t="s">
        <v>584</v>
      </c>
      <c r="AJ16" s="10" t="s">
        <v>571</v>
      </c>
      <c r="AK16" s="10" t="s">
        <v>1156</v>
      </c>
    </row>
    <row r="17" spans="1:37" s="1" customFormat="1" ht="162.5" x14ac:dyDescent="0.35">
      <c r="A17" s="8" t="s">
        <v>1070</v>
      </c>
      <c r="B17" s="9" t="s">
        <v>585</v>
      </c>
      <c r="C17" s="10" t="s">
        <v>586</v>
      </c>
      <c r="D17" s="10" t="s">
        <v>587</v>
      </c>
      <c r="E17" s="10" t="s">
        <v>516</v>
      </c>
      <c r="F17" s="10" t="s">
        <v>588</v>
      </c>
      <c r="G17" s="10" t="s">
        <v>589</v>
      </c>
      <c r="H17" s="10" t="s">
        <v>590</v>
      </c>
      <c r="I17" s="8" t="s">
        <v>30</v>
      </c>
      <c r="J17" s="10" t="s">
        <v>591</v>
      </c>
      <c r="K17" s="8" t="s">
        <v>40</v>
      </c>
      <c r="L17" s="10" t="s">
        <v>1675</v>
      </c>
      <c r="M17" s="8" t="s">
        <v>592</v>
      </c>
      <c r="N17" s="11">
        <v>50000</v>
      </c>
      <c r="O17" s="8" t="s">
        <v>30</v>
      </c>
      <c r="P17" s="8" t="s">
        <v>30</v>
      </c>
      <c r="Q17" s="8">
        <v>2020</v>
      </c>
      <c r="R17" s="10" t="s">
        <v>593</v>
      </c>
      <c r="S17" s="8" t="s">
        <v>471</v>
      </c>
      <c r="T17" s="111" t="s">
        <v>401</v>
      </c>
      <c r="U17" s="8" t="s">
        <v>594</v>
      </c>
      <c r="V17" s="10" t="s">
        <v>595</v>
      </c>
      <c r="W17" s="10" t="s">
        <v>596</v>
      </c>
      <c r="X17" s="10" t="s">
        <v>1502</v>
      </c>
      <c r="Y17" s="10" t="s">
        <v>30</v>
      </c>
      <c r="Z17" s="10" t="s">
        <v>1170</v>
      </c>
      <c r="AA17" s="10" t="s">
        <v>30</v>
      </c>
      <c r="AB17" s="10" t="s">
        <v>597</v>
      </c>
      <c r="AC17" s="10" t="s">
        <v>598</v>
      </c>
      <c r="AD17" s="10" t="s">
        <v>30</v>
      </c>
      <c r="AE17" s="10" t="s">
        <v>30</v>
      </c>
      <c r="AF17" s="10" t="s">
        <v>599</v>
      </c>
      <c r="AG17" s="10" t="s">
        <v>45</v>
      </c>
      <c r="AH17" s="10" t="s">
        <v>30</v>
      </c>
      <c r="AI17" s="10" t="s">
        <v>600</v>
      </c>
      <c r="AJ17" s="10" t="s">
        <v>601</v>
      </c>
      <c r="AK17" s="10" t="s">
        <v>1157</v>
      </c>
    </row>
    <row r="18" spans="1:37" s="1" customFormat="1" ht="225" x14ac:dyDescent="0.35">
      <c r="A18" s="8" t="s">
        <v>1074</v>
      </c>
      <c r="B18" s="9" t="s">
        <v>602</v>
      </c>
      <c r="C18" s="10" t="s">
        <v>603</v>
      </c>
      <c r="D18" s="10" t="s">
        <v>604</v>
      </c>
      <c r="E18" s="10" t="s">
        <v>534</v>
      </c>
      <c r="F18" s="10" t="s">
        <v>605</v>
      </c>
      <c r="G18" s="10" t="s">
        <v>606</v>
      </c>
      <c r="H18" s="10" t="s">
        <v>607</v>
      </c>
      <c r="I18" s="10" t="s">
        <v>30</v>
      </c>
      <c r="J18" s="10" t="s">
        <v>608</v>
      </c>
      <c r="K18" s="10" t="s">
        <v>609</v>
      </c>
      <c r="L18" s="10" t="s">
        <v>1685</v>
      </c>
      <c r="M18" s="10" t="s">
        <v>610</v>
      </c>
      <c r="N18" s="12">
        <v>50000</v>
      </c>
      <c r="O18" s="10" t="s">
        <v>30</v>
      </c>
      <c r="P18" s="10" t="s">
        <v>30</v>
      </c>
      <c r="Q18" s="10">
        <v>2020</v>
      </c>
      <c r="R18" s="10" t="s">
        <v>471</v>
      </c>
      <c r="S18" s="10" t="s">
        <v>471</v>
      </c>
      <c r="T18" s="10" t="s">
        <v>611</v>
      </c>
      <c r="U18" s="10" t="s">
        <v>612</v>
      </c>
      <c r="V18" s="10" t="s">
        <v>30</v>
      </c>
      <c r="W18" s="10" t="s">
        <v>1503</v>
      </c>
      <c r="X18" s="10" t="s">
        <v>1504</v>
      </c>
      <c r="Y18" s="10" t="s">
        <v>613</v>
      </c>
      <c r="Z18" s="10" t="s">
        <v>613</v>
      </c>
      <c r="AA18" s="10" t="s">
        <v>30</v>
      </c>
      <c r="AB18" s="10" t="s">
        <v>1505</v>
      </c>
      <c r="AC18" s="10" t="s">
        <v>614</v>
      </c>
      <c r="AD18" s="10" t="s">
        <v>615</v>
      </c>
      <c r="AE18" s="10" t="s">
        <v>30</v>
      </c>
      <c r="AF18" s="10" t="s">
        <v>616</v>
      </c>
      <c r="AG18" s="10" t="s">
        <v>617</v>
      </c>
      <c r="AH18" s="10" t="s">
        <v>30</v>
      </c>
      <c r="AI18" s="10" t="s">
        <v>618</v>
      </c>
      <c r="AJ18" s="10" t="s">
        <v>571</v>
      </c>
      <c r="AK18" s="10" t="s">
        <v>1158</v>
      </c>
    </row>
    <row r="19" spans="1:37" s="1" customFormat="1" ht="137.5" x14ac:dyDescent="0.35">
      <c r="A19" s="8" t="s">
        <v>1076</v>
      </c>
      <c r="B19" s="9" t="s">
        <v>619</v>
      </c>
      <c r="C19" s="10" t="s">
        <v>620</v>
      </c>
      <c r="D19" s="10" t="s">
        <v>621</v>
      </c>
      <c r="E19" s="10" t="s">
        <v>534</v>
      </c>
      <c r="F19" s="8" t="s">
        <v>622</v>
      </c>
      <c r="G19" s="10" t="s">
        <v>623</v>
      </c>
      <c r="H19" s="10" t="s">
        <v>624</v>
      </c>
      <c r="I19" s="8" t="s">
        <v>30</v>
      </c>
      <c r="J19" s="10" t="s">
        <v>625</v>
      </c>
      <c r="K19" s="8" t="s">
        <v>626</v>
      </c>
      <c r="L19" s="10" t="s">
        <v>1686</v>
      </c>
      <c r="M19" s="8" t="s">
        <v>627</v>
      </c>
      <c r="N19" s="11">
        <v>400000</v>
      </c>
      <c r="O19" s="8" t="s">
        <v>30</v>
      </c>
      <c r="P19" s="8" t="s">
        <v>30</v>
      </c>
      <c r="Q19" s="8">
        <v>2020</v>
      </c>
      <c r="R19" s="10" t="s">
        <v>628</v>
      </c>
      <c r="S19" s="10" t="s">
        <v>629</v>
      </c>
      <c r="T19" s="8" t="s">
        <v>400</v>
      </c>
      <c r="U19" s="8" t="s">
        <v>630</v>
      </c>
      <c r="V19" s="8" t="s">
        <v>30</v>
      </c>
      <c r="W19" s="10" t="s">
        <v>631</v>
      </c>
      <c r="X19" s="10" t="s">
        <v>632</v>
      </c>
      <c r="Y19" s="10" t="s">
        <v>30</v>
      </c>
      <c r="Z19" s="10" t="s">
        <v>633</v>
      </c>
      <c r="AA19" s="10" t="s">
        <v>634</v>
      </c>
      <c r="AB19" s="8" t="s">
        <v>635</v>
      </c>
      <c r="AC19" s="10" t="s">
        <v>636</v>
      </c>
      <c r="AD19" s="10" t="s">
        <v>637</v>
      </c>
      <c r="AE19" s="10" t="s">
        <v>30</v>
      </c>
      <c r="AF19" s="8" t="s">
        <v>638</v>
      </c>
      <c r="AG19" s="8" t="s">
        <v>639</v>
      </c>
      <c r="AH19" s="8" t="s">
        <v>479</v>
      </c>
      <c r="AI19" s="8" t="s">
        <v>640</v>
      </c>
      <c r="AJ19" s="10" t="s">
        <v>641</v>
      </c>
      <c r="AK19" s="10" t="s">
        <v>1159</v>
      </c>
    </row>
    <row r="20" spans="1:37" s="1" customFormat="1" ht="125" x14ac:dyDescent="0.35">
      <c r="A20" s="8" t="s">
        <v>1077</v>
      </c>
      <c r="B20" s="9" t="s">
        <v>642</v>
      </c>
      <c r="C20" s="10" t="s">
        <v>643</v>
      </c>
      <c r="D20" s="10" t="s">
        <v>644</v>
      </c>
      <c r="E20" s="10" t="s">
        <v>645</v>
      </c>
      <c r="F20" s="10" t="s">
        <v>646</v>
      </c>
      <c r="G20" s="10" t="s">
        <v>647</v>
      </c>
      <c r="H20" s="10" t="s">
        <v>648</v>
      </c>
      <c r="I20" s="10" t="s">
        <v>30</v>
      </c>
      <c r="J20" s="10" t="s">
        <v>400</v>
      </c>
      <c r="K20" s="10" t="s">
        <v>45</v>
      </c>
      <c r="L20" s="10" t="s">
        <v>1687</v>
      </c>
      <c r="M20" s="10" t="s">
        <v>649</v>
      </c>
      <c r="N20" s="12">
        <v>5000</v>
      </c>
      <c r="O20" s="10" t="s">
        <v>30</v>
      </c>
      <c r="P20" s="10" t="s">
        <v>30</v>
      </c>
      <c r="Q20" s="10">
        <v>2020</v>
      </c>
      <c r="R20" s="10" t="s">
        <v>650</v>
      </c>
      <c r="S20" s="10" t="s">
        <v>651</v>
      </c>
      <c r="T20" s="10" t="s">
        <v>400</v>
      </c>
      <c r="U20" s="10" t="s">
        <v>652</v>
      </c>
      <c r="V20" s="10" t="s">
        <v>653</v>
      </c>
      <c r="W20" s="10" t="s">
        <v>654</v>
      </c>
      <c r="X20" s="10" t="s">
        <v>655</v>
      </c>
      <c r="Y20" s="10" t="s">
        <v>30</v>
      </c>
      <c r="Z20" s="10" t="s">
        <v>656</v>
      </c>
      <c r="AA20" s="10" t="s">
        <v>657</v>
      </c>
      <c r="AB20" s="10" t="s">
        <v>30</v>
      </c>
      <c r="AC20" s="10" t="s">
        <v>30</v>
      </c>
      <c r="AD20" s="10" t="s">
        <v>30</v>
      </c>
      <c r="AE20" s="10" t="s">
        <v>30</v>
      </c>
      <c r="AF20" s="10" t="s">
        <v>477</v>
      </c>
      <c r="AG20" s="10" t="s">
        <v>45</v>
      </c>
      <c r="AH20" s="10" t="s">
        <v>510</v>
      </c>
      <c r="AI20" s="10" t="s">
        <v>658</v>
      </c>
      <c r="AJ20" s="115" t="s">
        <v>512</v>
      </c>
      <c r="AK20" s="10" t="s">
        <v>1160</v>
      </c>
    </row>
    <row r="21" spans="1:37" s="1" customFormat="1" ht="300" x14ac:dyDescent="0.35">
      <c r="A21" s="8" t="s">
        <v>1071</v>
      </c>
      <c r="B21" s="9" t="s">
        <v>659</v>
      </c>
      <c r="C21" s="10" t="s">
        <v>660</v>
      </c>
      <c r="D21" s="10" t="s">
        <v>661</v>
      </c>
      <c r="E21" s="10" t="s">
        <v>391</v>
      </c>
      <c r="F21" s="10" t="s">
        <v>662</v>
      </c>
      <c r="G21" s="10" t="s">
        <v>662</v>
      </c>
      <c r="H21" s="10" t="s">
        <v>663</v>
      </c>
      <c r="I21" s="10" t="s">
        <v>30</v>
      </c>
      <c r="J21" s="10" t="s">
        <v>30</v>
      </c>
      <c r="K21" s="10" t="s">
        <v>45</v>
      </c>
      <c r="L21" s="10" t="s">
        <v>30</v>
      </c>
      <c r="M21" s="12">
        <v>0</v>
      </c>
      <c r="N21" s="12">
        <v>0</v>
      </c>
      <c r="O21" s="10" t="s">
        <v>30</v>
      </c>
      <c r="P21" s="10" t="s">
        <v>30</v>
      </c>
      <c r="Q21" s="10">
        <v>2020</v>
      </c>
      <c r="R21" s="8" t="s">
        <v>398</v>
      </c>
      <c r="S21" s="10" t="s">
        <v>471</v>
      </c>
      <c r="T21" s="108" t="s">
        <v>401</v>
      </c>
      <c r="U21" s="10" t="s">
        <v>664</v>
      </c>
      <c r="V21" s="10" t="s">
        <v>1492</v>
      </c>
      <c r="W21" s="10" t="s">
        <v>1493</v>
      </c>
      <c r="X21" s="10" t="s">
        <v>1494</v>
      </c>
      <c r="Y21" s="10" t="s">
        <v>665</v>
      </c>
      <c r="Z21" s="10" t="s">
        <v>665</v>
      </c>
      <c r="AA21" s="10" t="s">
        <v>666</v>
      </c>
      <c r="AB21" s="10" t="s">
        <v>667</v>
      </c>
      <c r="AC21" s="10" t="s">
        <v>668</v>
      </c>
      <c r="AD21" s="10" t="s">
        <v>669</v>
      </c>
      <c r="AE21" s="10" t="s">
        <v>670</v>
      </c>
      <c r="AF21" s="10" t="s">
        <v>671</v>
      </c>
      <c r="AG21" s="10" t="s">
        <v>30</v>
      </c>
      <c r="AH21" s="10" t="s">
        <v>547</v>
      </c>
      <c r="AI21" s="10" t="s">
        <v>672</v>
      </c>
      <c r="AJ21" s="10" t="s">
        <v>673</v>
      </c>
      <c r="AK21" s="10" t="s">
        <v>1167</v>
      </c>
    </row>
    <row r="22" spans="1:37" s="1" customFormat="1" ht="212.5" x14ac:dyDescent="0.35">
      <c r="A22" s="8" t="s">
        <v>1072</v>
      </c>
      <c r="B22" s="9" t="s">
        <v>674</v>
      </c>
      <c r="C22" s="10" t="s">
        <v>675</v>
      </c>
      <c r="D22" s="10" t="s">
        <v>676</v>
      </c>
      <c r="E22" s="10" t="s">
        <v>391</v>
      </c>
      <c r="F22" s="10" t="s">
        <v>677</v>
      </c>
      <c r="G22" s="10" t="s">
        <v>678</v>
      </c>
      <c r="H22" s="10" t="s">
        <v>679</v>
      </c>
      <c r="I22" s="10" t="s">
        <v>30</v>
      </c>
      <c r="J22" s="10" t="s">
        <v>680</v>
      </c>
      <c r="K22" s="10" t="s">
        <v>45</v>
      </c>
      <c r="L22" s="10" t="s">
        <v>1676</v>
      </c>
      <c r="M22" s="12" t="s">
        <v>681</v>
      </c>
      <c r="N22" s="12">
        <v>50000</v>
      </c>
      <c r="O22" s="10" t="s">
        <v>30</v>
      </c>
      <c r="P22" s="10" t="s">
        <v>30</v>
      </c>
      <c r="Q22" s="10">
        <v>2020</v>
      </c>
      <c r="R22" s="10" t="s">
        <v>398</v>
      </c>
      <c r="S22" s="10" t="s">
        <v>471</v>
      </c>
      <c r="T22" s="108" t="s">
        <v>401</v>
      </c>
      <c r="U22" s="10" t="s">
        <v>682</v>
      </c>
      <c r="V22" s="10" t="s">
        <v>683</v>
      </c>
      <c r="W22" s="10" t="s">
        <v>684</v>
      </c>
      <c r="X22" s="10" t="s">
        <v>685</v>
      </c>
      <c r="Y22" s="10" t="s">
        <v>683</v>
      </c>
      <c r="Z22" s="10" t="s">
        <v>683</v>
      </c>
      <c r="AA22" s="10" t="s">
        <v>683</v>
      </c>
      <c r="AB22" s="10" t="s">
        <v>30</v>
      </c>
      <c r="AC22" s="10" t="s">
        <v>30</v>
      </c>
      <c r="AD22" s="10" t="s">
        <v>683</v>
      </c>
      <c r="AE22" s="10" t="s">
        <v>30</v>
      </c>
      <c r="AF22" s="10" t="s">
        <v>30</v>
      </c>
      <c r="AG22" s="10" t="s">
        <v>686</v>
      </c>
      <c r="AH22" s="10" t="s">
        <v>30</v>
      </c>
      <c r="AI22" s="10" t="s">
        <v>687</v>
      </c>
      <c r="AJ22" s="10" t="s">
        <v>688</v>
      </c>
      <c r="AK22" s="10" t="s">
        <v>1152</v>
      </c>
    </row>
    <row r="23" spans="1:37" s="1" customFormat="1" ht="175" x14ac:dyDescent="0.35">
      <c r="A23" s="8" t="s">
        <v>1078</v>
      </c>
      <c r="B23" s="13" t="s">
        <v>689</v>
      </c>
      <c r="C23" s="10" t="s">
        <v>690</v>
      </c>
      <c r="D23" s="10" t="s">
        <v>691</v>
      </c>
      <c r="E23" s="10" t="s">
        <v>692</v>
      </c>
      <c r="F23" s="10" t="s">
        <v>693</v>
      </c>
      <c r="G23" s="10" t="s">
        <v>694</v>
      </c>
      <c r="H23" s="10" t="s">
        <v>1506</v>
      </c>
      <c r="I23" s="10" t="s">
        <v>30</v>
      </c>
      <c r="J23" s="10" t="s">
        <v>695</v>
      </c>
      <c r="K23" s="10" t="s">
        <v>696</v>
      </c>
      <c r="L23" s="10" t="s">
        <v>1688</v>
      </c>
      <c r="M23" s="12" t="s">
        <v>697</v>
      </c>
      <c r="N23" s="12">
        <v>150000</v>
      </c>
      <c r="O23" s="10" t="s">
        <v>30</v>
      </c>
      <c r="P23" s="10" t="s">
        <v>30</v>
      </c>
      <c r="Q23" s="10">
        <v>2020</v>
      </c>
      <c r="R23" s="10" t="s">
        <v>698</v>
      </c>
      <c r="S23" s="10" t="s">
        <v>471</v>
      </c>
      <c r="T23" s="10" t="s">
        <v>400</v>
      </c>
      <c r="U23" s="10" t="s">
        <v>699</v>
      </c>
      <c r="V23" s="10" t="s">
        <v>700</v>
      </c>
      <c r="W23" s="10" t="s">
        <v>701</v>
      </c>
      <c r="X23" s="10" t="s">
        <v>702</v>
      </c>
      <c r="Y23" s="10" t="s">
        <v>30</v>
      </c>
      <c r="Z23" s="10" t="s">
        <v>703</v>
      </c>
      <c r="AA23" s="10" t="s">
        <v>704</v>
      </c>
      <c r="AB23" s="10" t="s">
        <v>705</v>
      </c>
      <c r="AC23" s="10" t="s">
        <v>706</v>
      </c>
      <c r="AD23" s="10" t="s">
        <v>707</v>
      </c>
      <c r="AE23" s="10" t="s">
        <v>1507</v>
      </c>
      <c r="AF23" s="10" t="s">
        <v>708</v>
      </c>
      <c r="AG23" s="10" t="s">
        <v>709</v>
      </c>
      <c r="AH23" s="10" t="s">
        <v>710</v>
      </c>
      <c r="AI23" s="10" t="s">
        <v>711</v>
      </c>
      <c r="AJ23" s="115" t="s">
        <v>712</v>
      </c>
      <c r="AK23" s="10" t="s">
        <v>1161</v>
      </c>
    </row>
    <row r="24" spans="1:37" s="1" customFormat="1" ht="325" x14ac:dyDescent="0.35">
      <c r="A24" s="8" t="s">
        <v>1079</v>
      </c>
      <c r="B24" s="13" t="s">
        <v>713</v>
      </c>
      <c r="C24" s="10" t="s">
        <v>714</v>
      </c>
      <c r="D24" s="10" t="s">
        <v>715</v>
      </c>
      <c r="E24" s="10" t="s">
        <v>716</v>
      </c>
      <c r="F24" s="10" t="s">
        <v>717</v>
      </c>
      <c r="G24" s="10" t="s">
        <v>718</v>
      </c>
      <c r="H24" s="10" t="s">
        <v>719</v>
      </c>
      <c r="I24" s="10" t="s">
        <v>30</v>
      </c>
      <c r="J24" s="10" t="s">
        <v>720</v>
      </c>
      <c r="K24" s="10" t="s">
        <v>45</v>
      </c>
      <c r="L24" s="10" t="s">
        <v>1689</v>
      </c>
      <c r="M24" s="12">
        <v>250000</v>
      </c>
      <c r="N24" s="12">
        <v>50000</v>
      </c>
      <c r="O24" s="10" t="s">
        <v>30</v>
      </c>
      <c r="P24" s="10" t="s">
        <v>30</v>
      </c>
      <c r="Q24" s="10">
        <v>2020</v>
      </c>
      <c r="R24" s="10" t="s">
        <v>721</v>
      </c>
      <c r="S24" s="10" t="s">
        <v>471</v>
      </c>
      <c r="T24" s="10" t="s">
        <v>400</v>
      </c>
      <c r="U24" s="10" t="s">
        <v>722</v>
      </c>
      <c r="V24" s="10" t="s">
        <v>30</v>
      </c>
      <c r="W24" s="10" t="s">
        <v>723</v>
      </c>
      <c r="X24" s="10" t="s">
        <v>723</v>
      </c>
      <c r="Y24" s="10" t="s">
        <v>1508</v>
      </c>
      <c r="Z24" s="10" t="s">
        <v>724</v>
      </c>
      <c r="AA24" s="10" t="s">
        <v>725</v>
      </c>
      <c r="AB24" s="10" t="s">
        <v>726</v>
      </c>
      <c r="AC24" s="10" t="s">
        <v>727</v>
      </c>
      <c r="AD24" s="10" t="s">
        <v>728</v>
      </c>
      <c r="AE24" s="10" t="s">
        <v>729</v>
      </c>
      <c r="AF24" s="10" t="s">
        <v>477</v>
      </c>
      <c r="AG24" s="10" t="s">
        <v>478</v>
      </c>
      <c r="AH24" s="10" t="s">
        <v>30</v>
      </c>
      <c r="AI24" s="10" t="s">
        <v>730</v>
      </c>
      <c r="AJ24" s="115" t="s">
        <v>731</v>
      </c>
      <c r="AK24" s="10" t="s">
        <v>1162</v>
      </c>
    </row>
    <row r="25" spans="1:37" ht="150" x14ac:dyDescent="0.35">
      <c r="A25" s="8" t="s">
        <v>1073</v>
      </c>
      <c r="B25" s="9" t="s">
        <v>732</v>
      </c>
      <c r="C25" s="10" t="s">
        <v>733</v>
      </c>
      <c r="D25" s="10" t="s">
        <v>734</v>
      </c>
      <c r="E25" s="10" t="s">
        <v>692</v>
      </c>
      <c r="F25" s="10" t="s">
        <v>735</v>
      </c>
      <c r="G25" s="10" t="s">
        <v>736</v>
      </c>
      <c r="H25" s="10" t="s">
        <v>737</v>
      </c>
      <c r="I25" s="10" t="s">
        <v>30</v>
      </c>
      <c r="J25" s="10" t="s">
        <v>468</v>
      </c>
      <c r="K25" s="10" t="s">
        <v>40</v>
      </c>
      <c r="L25" s="10" t="s">
        <v>1677</v>
      </c>
      <c r="M25" s="12" t="s">
        <v>627</v>
      </c>
      <c r="N25" s="12">
        <v>2000000</v>
      </c>
      <c r="O25" s="10" t="s">
        <v>30</v>
      </c>
      <c r="P25" s="10" t="s">
        <v>30</v>
      </c>
      <c r="Q25" s="10">
        <v>2020</v>
      </c>
      <c r="R25" s="10" t="s">
        <v>738</v>
      </c>
      <c r="S25" s="10" t="s">
        <v>471</v>
      </c>
      <c r="T25" s="108" t="s">
        <v>401</v>
      </c>
      <c r="U25" s="10" t="s">
        <v>739</v>
      </c>
      <c r="V25" s="10" t="s">
        <v>30</v>
      </c>
      <c r="W25" s="10" t="s">
        <v>1509</v>
      </c>
      <c r="X25" s="10" t="s">
        <v>740</v>
      </c>
      <c r="Y25" s="10" t="s">
        <v>741</v>
      </c>
      <c r="Z25" s="10" t="s">
        <v>742</v>
      </c>
      <c r="AA25" s="10" t="s">
        <v>30</v>
      </c>
      <c r="AB25" s="10" t="s">
        <v>743</v>
      </c>
      <c r="AC25" s="10" t="s">
        <v>744</v>
      </c>
      <c r="AD25" s="10" t="s">
        <v>745</v>
      </c>
      <c r="AE25" s="10" t="s">
        <v>746</v>
      </c>
      <c r="AF25" s="10" t="s">
        <v>747</v>
      </c>
      <c r="AG25" s="10" t="s">
        <v>45</v>
      </c>
      <c r="AH25" s="10" t="s">
        <v>30</v>
      </c>
      <c r="AI25" s="10" t="s">
        <v>748</v>
      </c>
      <c r="AJ25" s="73" t="s">
        <v>749</v>
      </c>
      <c r="AK25" s="10" t="s">
        <v>1163</v>
      </c>
    </row>
    <row r="26" spans="1:37" ht="87.5" x14ac:dyDescent="0.35">
      <c r="A26" s="8" t="s">
        <v>1649</v>
      </c>
      <c r="B26" s="9" t="s">
        <v>750</v>
      </c>
      <c r="C26" s="10" t="s">
        <v>751</v>
      </c>
      <c r="D26" s="10" t="s">
        <v>752</v>
      </c>
      <c r="E26" s="10" t="s">
        <v>391</v>
      </c>
      <c r="F26" s="10" t="s">
        <v>411</v>
      </c>
      <c r="G26" s="10" t="s">
        <v>412</v>
      </c>
      <c r="H26" s="10" t="s">
        <v>753</v>
      </c>
      <c r="I26" s="10" t="s">
        <v>30</v>
      </c>
      <c r="J26" s="10" t="s">
        <v>754</v>
      </c>
      <c r="K26" s="10" t="s">
        <v>45</v>
      </c>
      <c r="L26" s="10" t="s">
        <v>1679</v>
      </c>
      <c r="M26" s="12">
        <v>0</v>
      </c>
      <c r="N26" s="12">
        <v>0</v>
      </c>
      <c r="O26" s="10" t="s">
        <v>30</v>
      </c>
      <c r="P26" s="10" t="s">
        <v>1061</v>
      </c>
      <c r="Q26" s="10">
        <v>2020</v>
      </c>
      <c r="R26" s="10" t="s">
        <v>755</v>
      </c>
      <c r="S26" s="8" t="s">
        <v>756</v>
      </c>
      <c r="T26" s="8" t="s">
        <v>418</v>
      </c>
      <c r="U26" s="8" t="s">
        <v>401</v>
      </c>
      <c r="V26" s="10" t="s">
        <v>757</v>
      </c>
      <c r="W26" s="10" t="s">
        <v>758</v>
      </c>
      <c r="X26" s="10" t="s">
        <v>30</v>
      </c>
      <c r="Y26" s="10" t="s">
        <v>30</v>
      </c>
      <c r="Z26" s="10" t="s">
        <v>759</v>
      </c>
      <c r="AA26" s="10" t="s">
        <v>30</v>
      </c>
      <c r="AB26" s="10" t="s">
        <v>760</v>
      </c>
      <c r="AC26" s="10" t="s">
        <v>30</v>
      </c>
      <c r="AD26" s="10" t="s">
        <v>761</v>
      </c>
      <c r="AE26" s="10" t="s">
        <v>30</v>
      </c>
      <c r="AF26" s="10" t="s">
        <v>30</v>
      </c>
      <c r="AG26" s="10" t="s">
        <v>686</v>
      </c>
      <c r="AH26" s="10" t="s">
        <v>30</v>
      </c>
      <c r="AI26" s="10" t="s">
        <v>762</v>
      </c>
      <c r="AJ26" s="74" t="s">
        <v>763</v>
      </c>
      <c r="AK26" s="10" t="s">
        <v>1145</v>
      </c>
    </row>
    <row r="27" spans="1:37" ht="87.5" x14ac:dyDescent="0.35">
      <c r="A27" s="8" t="s">
        <v>1651</v>
      </c>
      <c r="B27" s="9" t="s">
        <v>777</v>
      </c>
      <c r="C27" s="10" t="s">
        <v>778</v>
      </c>
      <c r="D27" s="10" t="s">
        <v>766</v>
      </c>
      <c r="E27" s="10" t="s">
        <v>391</v>
      </c>
      <c r="F27" s="10" t="s">
        <v>779</v>
      </c>
      <c r="G27" s="10" t="s">
        <v>780</v>
      </c>
      <c r="H27" s="10" t="s">
        <v>781</v>
      </c>
      <c r="I27" s="10" t="s">
        <v>30</v>
      </c>
      <c r="J27" s="10" t="s">
        <v>770</v>
      </c>
      <c r="K27" s="10" t="s">
        <v>45</v>
      </c>
      <c r="L27" s="10" t="s">
        <v>30</v>
      </c>
      <c r="M27" s="12">
        <v>8000</v>
      </c>
      <c r="N27" s="12" t="s">
        <v>30</v>
      </c>
      <c r="O27" s="10" t="s">
        <v>30</v>
      </c>
      <c r="P27" s="10" t="s">
        <v>30</v>
      </c>
      <c r="Q27" s="10">
        <v>2020</v>
      </c>
      <c r="R27" s="10" t="s">
        <v>755</v>
      </c>
      <c r="S27" s="10" t="s">
        <v>771</v>
      </c>
      <c r="T27" s="10" t="s">
        <v>400</v>
      </c>
      <c r="U27" s="10" t="s">
        <v>401</v>
      </c>
      <c r="V27" s="10" t="s">
        <v>30</v>
      </c>
      <c r="W27" s="10" t="s">
        <v>772</v>
      </c>
      <c r="X27" s="10" t="s">
        <v>773</v>
      </c>
      <c r="Y27" s="10" t="s">
        <v>774</v>
      </c>
      <c r="Z27" s="10" t="s">
        <v>1517</v>
      </c>
      <c r="AA27" s="10" t="s">
        <v>30</v>
      </c>
      <c r="AB27" s="10" t="s">
        <v>30</v>
      </c>
      <c r="AC27" s="10" t="s">
        <v>775</v>
      </c>
      <c r="AD27" s="10" t="s">
        <v>30</v>
      </c>
      <c r="AE27" s="10" t="s">
        <v>30</v>
      </c>
      <c r="AF27" s="10" t="s">
        <v>30</v>
      </c>
      <c r="AG27" s="10" t="s">
        <v>40</v>
      </c>
      <c r="AH27" s="10" t="s">
        <v>404</v>
      </c>
      <c r="AI27" s="10" t="s">
        <v>776</v>
      </c>
      <c r="AJ27" s="74" t="s">
        <v>406</v>
      </c>
      <c r="AK27" s="10" t="s">
        <v>1146</v>
      </c>
    </row>
  </sheetData>
  <pageMargins left="0.7" right="0.7" top="0.75" bottom="0.75" header="0.3" footer="0.3"/>
  <pageSetup orientation="portrait" horizontalDpi="360" verticalDpi="36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A3F9B-5D40-412E-86CA-2A72B803C327}">
  <dimension ref="A1:F70"/>
  <sheetViews>
    <sheetView zoomScale="90" zoomScaleNormal="90" zoomScaleSheetLayoutView="80" workbookViewId="0">
      <selection activeCell="D10" sqref="D10"/>
    </sheetView>
  </sheetViews>
  <sheetFormatPr defaultColWidth="8.54296875" defaultRowHeight="12.5" x14ac:dyDescent="0.35"/>
  <cols>
    <col min="1" max="1" width="44.7265625" style="75" customWidth="1"/>
    <col min="2" max="2" width="21" style="75" customWidth="1"/>
    <col min="3" max="3" width="21.453125" style="75" customWidth="1"/>
    <col min="4" max="4" width="54.453125" style="75" customWidth="1"/>
    <col min="5" max="5" width="10.81640625" style="75" bestFit="1" customWidth="1"/>
    <col min="6" max="6" width="53.453125" style="75" customWidth="1"/>
    <col min="7" max="16384" width="8.54296875" style="75"/>
  </cols>
  <sheetData>
    <row r="1" spans="1:6" ht="75.650000000000006" customHeight="1" x14ac:dyDescent="0.35">
      <c r="B1" s="76" t="s">
        <v>1367</v>
      </c>
    </row>
    <row r="2" spans="1:6" ht="39" x14ac:dyDescent="0.35">
      <c r="A2" s="77" t="s">
        <v>4</v>
      </c>
      <c r="B2" s="78" t="s">
        <v>1171</v>
      </c>
      <c r="C2" s="79" t="s">
        <v>1172</v>
      </c>
      <c r="D2" s="78" t="s">
        <v>1173</v>
      </c>
      <c r="E2" s="79" t="s">
        <v>1174</v>
      </c>
      <c r="F2" s="80" t="s">
        <v>1369</v>
      </c>
    </row>
    <row r="3" spans="1:6" s="84" customFormat="1" ht="50" x14ac:dyDescent="0.35">
      <c r="A3" s="81" t="s">
        <v>1255</v>
      </c>
      <c r="B3" s="82" t="s">
        <v>1256</v>
      </c>
      <c r="C3" s="82" t="s">
        <v>1257</v>
      </c>
      <c r="D3" s="82" t="s">
        <v>1258</v>
      </c>
      <c r="E3" s="82" t="s">
        <v>1187</v>
      </c>
      <c r="F3" s="87" t="s">
        <v>1259</v>
      </c>
    </row>
    <row r="4" spans="1:6" s="84" customFormat="1" ht="137.5" x14ac:dyDescent="0.35">
      <c r="A4" s="81" t="s">
        <v>1381</v>
      </c>
      <c r="B4" s="95" t="s">
        <v>1382</v>
      </c>
      <c r="C4" s="82" t="s">
        <v>1257</v>
      </c>
      <c r="D4" s="95" t="s">
        <v>1382</v>
      </c>
      <c r="E4" s="95" t="s">
        <v>1382</v>
      </c>
      <c r="F4" s="96" t="s">
        <v>1382</v>
      </c>
    </row>
    <row r="5" spans="1:6" s="84" customFormat="1" ht="212.5" x14ac:dyDescent="0.35">
      <c r="A5" s="81" t="s">
        <v>1615</v>
      </c>
      <c r="B5" s="95" t="s">
        <v>1692</v>
      </c>
      <c r="C5" s="82" t="s">
        <v>266</v>
      </c>
      <c r="D5" s="95" t="s">
        <v>1699</v>
      </c>
      <c r="E5" s="95" t="s">
        <v>1690</v>
      </c>
      <c r="F5" s="95" t="s">
        <v>1382</v>
      </c>
    </row>
    <row r="6" spans="1:6" s="84" customFormat="1" ht="50" x14ac:dyDescent="0.35">
      <c r="A6" s="81" t="s">
        <v>1693</v>
      </c>
      <c r="B6" s="95" t="s">
        <v>346</v>
      </c>
      <c r="C6" s="82" t="s">
        <v>168</v>
      </c>
      <c r="D6" s="95" t="s">
        <v>1694</v>
      </c>
      <c r="E6" s="95" t="s">
        <v>1187</v>
      </c>
      <c r="F6" s="95" t="s">
        <v>1382</v>
      </c>
    </row>
    <row r="7" spans="1:6" s="84" customFormat="1" ht="62.5" x14ac:dyDescent="0.35">
      <c r="A7" s="81" t="s">
        <v>1695</v>
      </c>
      <c r="B7" s="95" t="s">
        <v>346</v>
      </c>
      <c r="C7" s="82" t="s">
        <v>29</v>
      </c>
      <c r="D7" s="95" t="s">
        <v>1698</v>
      </c>
      <c r="E7" s="95" t="s">
        <v>1690</v>
      </c>
      <c r="F7" s="95" t="s">
        <v>1382</v>
      </c>
    </row>
    <row r="8" spans="1:6" s="84" customFormat="1" ht="100" x14ac:dyDescent="0.35">
      <c r="A8" s="81" t="s">
        <v>1696</v>
      </c>
      <c r="B8" s="95" t="s">
        <v>346</v>
      </c>
      <c r="C8" s="82" t="s">
        <v>29</v>
      </c>
      <c r="D8" s="95" t="s">
        <v>1697</v>
      </c>
      <c r="E8" s="95" t="s">
        <v>1690</v>
      </c>
      <c r="F8" s="95" t="s">
        <v>1382</v>
      </c>
    </row>
    <row r="9" spans="1:6" s="84" customFormat="1" ht="87.5" x14ac:dyDescent="0.35">
      <c r="A9" s="81" t="s">
        <v>1691</v>
      </c>
      <c r="B9" s="95" t="s">
        <v>346</v>
      </c>
      <c r="C9" s="82" t="s">
        <v>135</v>
      </c>
      <c r="D9" s="95" t="s">
        <v>1700</v>
      </c>
      <c r="E9" s="95" t="s">
        <v>1690</v>
      </c>
      <c r="F9" s="95" t="s">
        <v>1382</v>
      </c>
    </row>
    <row r="10" spans="1:6" s="84" customFormat="1" x14ac:dyDescent="0.35">
      <c r="A10" s="81" t="s">
        <v>1184</v>
      </c>
      <c r="B10" s="82" t="s">
        <v>1185</v>
      </c>
      <c r="C10" s="82" t="s">
        <v>29</v>
      </c>
      <c r="D10" s="82" t="s">
        <v>1186</v>
      </c>
      <c r="E10" s="82" t="s">
        <v>1187</v>
      </c>
      <c r="F10" s="82"/>
    </row>
    <row r="11" spans="1:6" s="84" customFormat="1" x14ac:dyDescent="0.35">
      <c r="A11" s="81" t="s">
        <v>1316</v>
      </c>
      <c r="B11" s="82" t="s">
        <v>1317</v>
      </c>
      <c r="C11" s="82" t="s">
        <v>29</v>
      </c>
      <c r="D11" s="82" t="s">
        <v>1318</v>
      </c>
      <c r="E11" s="82" t="s">
        <v>1187</v>
      </c>
      <c r="F11" s="83" t="s">
        <v>1319</v>
      </c>
    </row>
    <row r="12" spans="1:6" s="84" customFormat="1" ht="112.5" x14ac:dyDescent="0.35">
      <c r="A12" s="81" t="s">
        <v>1323</v>
      </c>
      <c r="B12" s="82" t="s">
        <v>29</v>
      </c>
      <c r="C12" s="82" t="s">
        <v>29</v>
      </c>
      <c r="D12" s="82" t="s">
        <v>1383</v>
      </c>
      <c r="E12" s="82" t="s">
        <v>1218</v>
      </c>
      <c r="F12" s="87" t="s">
        <v>1324</v>
      </c>
    </row>
    <row r="13" spans="1:6" s="84" customFormat="1" ht="50" x14ac:dyDescent="0.35">
      <c r="A13" s="81" t="s">
        <v>1329</v>
      </c>
      <c r="B13" s="82" t="s">
        <v>1330</v>
      </c>
      <c r="C13" s="82" t="s">
        <v>29</v>
      </c>
      <c r="D13" s="82" t="s">
        <v>1331</v>
      </c>
      <c r="E13" s="82" t="s">
        <v>1177</v>
      </c>
      <c r="F13" s="85" t="s">
        <v>1332</v>
      </c>
    </row>
    <row r="14" spans="1:6" s="84" customFormat="1" ht="87.5" x14ac:dyDescent="0.35">
      <c r="A14" s="81" t="s">
        <v>1335</v>
      </c>
      <c r="B14" s="82" t="s">
        <v>1330</v>
      </c>
      <c r="C14" s="82" t="s">
        <v>29</v>
      </c>
      <c r="D14" s="82" t="s">
        <v>1336</v>
      </c>
      <c r="E14" s="82" t="s">
        <v>1214</v>
      </c>
      <c r="F14" s="85" t="s">
        <v>1337</v>
      </c>
    </row>
    <row r="15" spans="1:6" s="84" customFormat="1" ht="137.5" x14ac:dyDescent="0.35">
      <c r="A15" s="81" t="s">
        <v>1347</v>
      </c>
      <c r="B15" s="82" t="s">
        <v>1348</v>
      </c>
      <c r="C15" s="82" t="s">
        <v>135</v>
      </c>
      <c r="D15" s="82" t="s">
        <v>1349</v>
      </c>
      <c r="E15" s="82" t="s">
        <v>1214</v>
      </c>
      <c r="F15" s="86" t="s">
        <v>1350</v>
      </c>
    </row>
    <row r="16" spans="1:6" s="84" customFormat="1" ht="50" x14ac:dyDescent="0.35">
      <c r="A16" s="81" t="s">
        <v>1216</v>
      </c>
      <c r="B16" s="82" t="s">
        <v>1217</v>
      </c>
      <c r="C16" s="82" t="s">
        <v>135</v>
      </c>
      <c r="D16" s="82" t="s">
        <v>1375</v>
      </c>
      <c r="E16" s="82" t="s">
        <v>1376</v>
      </c>
      <c r="F16" s="87" t="s">
        <v>1219</v>
      </c>
    </row>
    <row r="17" spans="1:6" s="84" customFormat="1" ht="50" x14ac:dyDescent="0.35">
      <c r="A17" s="81" t="s">
        <v>1220</v>
      </c>
      <c r="B17" s="82" t="s">
        <v>135</v>
      </c>
      <c r="C17" s="82" t="s">
        <v>135</v>
      </c>
      <c r="D17" s="82" t="s">
        <v>1221</v>
      </c>
      <c r="E17" s="82" t="s">
        <v>1218</v>
      </c>
      <c r="F17" s="86" t="s">
        <v>1222</v>
      </c>
    </row>
    <row r="18" spans="1:6" s="84" customFormat="1" x14ac:dyDescent="0.35">
      <c r="A18" s="81" t="s">
        <v>1223</v>
      </c>
      <c r="B18" s="82" t="s">
        <v>135</v>
      </c>
      <c r="C18" s="82" t="s">
        <v>135</v>
      </c>
      <c r="D18" s="82" t="s">
        <v>1224</v>
      </c>
      <c r="E18" s="82" t="s">
        <v>1218</v>
      </c>
      <c r="F18" s="85" t="s">
        <v>1225</v>
      </c>
    </row>
    <row r="19" spans="1:6" s="84" customFormat="1" ht="87.5" x14ac:dyDescent="0.35">
      <c r="A19" s="81" t="s">
        <v>1226</v>
      </c>
      <c r="B19" s="82" t="s">
        <v>135</v>
      </c>
      <c r="C19" s="82" t="s">
        <v>135</v>
      </c>
      <c r="D19" s="82" t="s">
        <v>1227</v>
      </c>
      <c r="E19" s="82" t="s">
        <v>1218</v>
      </c>
      <c r="F19" s="86" t="s">
        <v>1222</v>
      </c>
    </row>
    <row r="20" spans="1:6" s="84" customFormat="1" ht="50" x14ac:dyDescent="0.35">
      <c r="A20" s="81" t="s">
        <v>1228</v>
      </c>
      <c r="B20" s="82" t="s">
        <v>1229</v>
      </c>
      <c r="C20" s="82" t="s">
        <v>135</v>
      </c>
      <c r="D20" s="82" t="s">
        <v>1230</v>
      </c>
      <c r="E20" s="82" t="s">
        <v>1187</v>
      </c>
      <c r="F20" s="86" t="s">
        <v>1231</v>
      </c>
    </row>
    <row r="21" spans="1:6" s="84" customFormat="1" ht="37.5" x14ac:dyDescent="0.35">
      <c r="A21" s="81" t="s">
        <v>1242</v>
      </c>
      <c r="B21" s="82" t="s">
        <v>135</v>
      </c>
      <c r="C21" s="82" t="s">
        <v>135</v>
      </c>
      <c r="D21" s="82" t="s">
        <v>1243</v>
      </c>
      <c r="E21" s="82" t="s">
        <v>1218</v>
      </c>
      <c r="F21" s="85" t="s">
        <v>1225</v>
      </c>
    </row>
    <row r="22" spans="1:6" s="84" customFormat="1" x14ac:dyDescent="0.35">
      <c r="A22" s="81" t="s">
        <v>1244</v>
      </c>
      <c r="B22" s="82" t="s">
        <v>1245</v>
      </c>
      <c r="C22" s="82" t="s">
        <v>135</v>
      </c>
      <c r="D22" s="82" t="s">
        <v>1246</v>
      </c>
      <c r="E22" s="82" t="s">
        <v>1218</v>
      </c>
      <c r="F22" s="85"/>
    </row>
    <row r="23" spans="1:6" s="84" customFormat="1" ht="82.5" customHeight="1" x14ac:dyDescent="0.35">
      <c r="A23" s="81" t="s">
        <v>1263</v>
      </c>
      <c r="B23" s="82" t="s">
        <v>1217</v>
      </c>
      <c r="C23" s="82" t="s">
        <v>135</v>
      </c>
      <c r="D23" s="82" t="s">
        <v>1377</v>
      </c>
      <c r="E23" s="82" t="s">
        <v>1218</v>
      </c>
      <c r="F23" s="85"/>
    </row>
    <row r="24" spans="1:6" s="84" customFormat="1" ht="187.5" x14ac:dyDescent="0.35">
      <c r="A24" s="81" t="s">
        <v>1285</v>
      </c>
      <c r="B24" s="82" t="s">
        <v>1286</v>
      </c>
      <c r="C24" s="82" t="s">
        <v>135</v>
      </c>
      <c r="D24" s="82" t="s">
        <v>1384</v>
      </c>
      <c r="E24" s="82" t="s">
        <v>1214</v>
      </c>
      <c r="F24" s="88" t="s">
        <v>1287</v>
      </c>
    </row>
    <row r="25" spans="1:6" s="84" customFormat="1" x14ac:dyDescent="0.35">
      <c r="A25" s="81" t="s">
        <v>1288</v>
      </c>
      <c r="B25" s="82" t="s">
        <v>135</v>
      </c>
      <c r="C25" s="82" t="s">
        <v>135</v>
      </c>
      <c r="D25" s="82" t="s">
        <v>1289</v>
      </c>
      <c r="E25" s="82" t="s">
        <v>1218</v>
      </c>
      <c r="F25" s="85"/>
    </row>
    <row r="26" spans="1:6" s="84" customFormat="1" ht="25" x14ac:dyDescent="0.35">
      <c r="A26" s="81" t="s">
        <v>1290</v>
      </c>
      <c r="B26" s="82" t="s">
        <v>135</v>
      </c>
      <c r="C26" s="82" t="s">
        <v>135</v>
      </c>
      <c r="D26" s="82" t="s">
        <v>1291</v>
      </c>
      <c r="E26" s="82" t="s">
        <v>1218</v>
      </c>
      <c r="F26" s="85"/>
    </row>
    <row r="27" spans="1:6" s="84" customFormat="1" ht="37.5" x14ac:dyDescent="0.35">
      <c r="A27" s="81" t="s">
        <v>1292</v>
      </c>
      <c r="B27" s="82" t="s">
        <v>135</v>
      </c>
      <c r="C27" s="82" t="s">
        <v>135</v>
      </c>
      <c r="D27" s="82" t="s">
        <v>1385</v>
      </c>
      <c r="E27" s="82" t="s">
        <v>1214</v>
      </c>
      <c r="F27" s="88" t="s">
        <v>1293</v>
      </c>
    </row>
    <row r="28" spans="1:6" s="84" customFormat="1" ht="42" x14ac:dyDescent="0.35">
      <c r="A28" s="81" t="s">
        <v>1294</v>
      </c>
      <c r="B28" s="82" t="s">
        <v>87</v>
      </c>
      <c r="C28" s="82" t="s">
        <v>135</v>
      </c>
      <c r="D28" s="82" t="s">
        <v>1295</v>
      </c>
      <c r="E28" s="82" t="s">
        <v>1218</v>
      </c>
      <c r="F28" s="83" t="s">
        <v>1296</v>
      </c>
    </row>
    <row r="29" spans="1:6" s="84" customFormat="1" ht="56.15" customHeight="1" x14ac:dyDescent="0.35">
      <c r="A29" s="81" t="s">
        <v>1305</v>
      </c>
      <c r="B29" s="82" t="s">
        <v>1217</v>
      </c>
      <c r="C29" s="82" t="s">
        <v>135</v>
      </c>
      <c r="D29" s="82" t="s">
        <v>1379</v>
      </c>
      <c r="E29" s="82" t="s">
        <v>1378</v>
      </c>
      <c r="F29" s="85"/>
    </row>
    <row r="30" spans="1:6" s="84" customFormat="1" ht="37.5" x14ac:dyDescent="0.35">
      <c r="A30" s="81" t="s">
        <v>1306</v>
      </c>
      <c r="B30" s="82" t="s">
        <v>1307</v>
      </c>
      <c r="C30" s="82" t="s">
        <v>135</v>
      </c>
      <c r="D30" s="82" t="s">
        <v>1308</v>
      </c>
      <c r="E30" s="82" t="s">
        <v>1200</v>
      </c>
      <c r="F30" s="83" t="s">
        <v>1309</v>
      </c>
    </row>
    <row r="31" spans="1:6" s="84" customFormat="1" ht="137.5" x14ac:dyDescent="0.35">
      <c r="A31" s="81" t="s">
        <v>1312</v>
      </c>
      <c r="B31" s="82" t="s">
        <v>1313</v>
      </c>
      <c r="C31" s="82" t="s">
        <v>135</v>
      </c>
      <c r="D31" s="82" t="s">
        <v>1314</v>
      </c>
      <c r="E31" s="82" t="s">
        <v>1214</v>
      </c>
      <c r="F31" s="87" t="s">
        <v>1315</v>
      </c>
    </row>
    <row r="32" spans="1:6" s="84" customFormat="1" ht="178.5" customHeight="1" x14ac:dyDescent="0.35">
      <c r="A32" s="81" t="s">
        <v>1320</v>
      </c>
      <c r="B32" s="82" t="s">
        <v>1321</v>
      </c>
      <c r="C32" s="82" t="s">
        <v>135</v>
      </c>
      <c r="D32" s="82" t="s">
        <v>1322</v>
      </c>
      <c r="E32" s="82" t="s">
        <v>788</v>
      </c>
      <c r="F32" s="85"/>
    </row>
    <row r="33" spans="1:6" s="84" customFormat="1" ht="189" customHeight="1" x14ac:dyDescent="0.35">
      <c r="A33" s="81" t="s">
        <v>1333</v>
      </c>
      <c r="B33" s="82" t="s">
        <v>1286</v>
      </c>
      <c r="C33" s="82" t="s">
        <v>135</v>
      </c>
      <c r="D33" s="82" t="s">
        <v>1334</v>
      </c>
      <c r="E33" s="82" t="s">
        <v>1200</v>
      </c>
      <c r="F33" s="85" t="s">
        <v>1225</v>
      </c>
    </row>
    <row r="34" spans="1:6" s="84" customFormat="1" ht="62.5" x14ac:dyDescent="0.35">
      <c r="A34" s="81" t="s">
        <v>1342</v>
      </c>
      <c r="B34" s="82" t="s">
        <v>1313</v>
      </c>
      <c r="C34" s="82" t="s">
        <v>135</v>
      </c>
      <c r="D34" s="82" t="s">
        <v>1343</v>
      </c>
      <c r="E34" s="82" t="s">
        <v>1218</v>
      </c>
      <c r="F34" s="85" t="s">
        <v>1222</v>
      </c>
    </row>
    <row r="35" spans="1:6" s="84" customFormat="1" ht="25" x14ac:dyDescent="0.35">
      <c r="A35" s="81" t="s">
        <v>1344</v>
      </c>
      <c r="B35" s="82" t="s">
        <v>1217</v>
      </c>
      <c r="C35" s="82" t="s">
        <v>135</v>
      </c>
      <c r="D35" s="82" t="s">
        <v>1345</v>
      </c>
      <c r="E35" s="82" t="s">
        <v>1187</v>
      </c>
      <c r="F35" s="85" t="s">
        <v>1346</v>
      </c>
    </row>
    <row r="36" spans="1:6" s="84" customFormat="1" ht="37.5" x14ac:dyDescent="0.35">
      <c r="A36" s="81" t="s">
        <v>1354</v>
      </c>
      <c r="B36" s="82" t="s">
        <v>135</v>
      </c>
      <c r="C36" s="82" t="s">
        <v>135</v>
      </c>
      <c r="D36" s="82" t="s">
        <v>1355</v>
      </c>
      <c r="E36" s="82" t="s">
        <v>1218</v>
      </c>
      <c r="F36" s="85"/>
    </row>
    <row r="37" spans="1:6" s="84" customFormat="1" ht="25" x14ac:dyDescent="0.35">
      <c r="A37" s="81" t="s">
        <v>1310</v>
      </c>
      <c r="B37" s="82" t="s">
        <v>1217</v>
      </c>
      <c r="C37" s="82" t="s">
        <v>1311</v>
      </c>
      <c r="D37" s="82" t="s">
        <v>1380</v>
      </c>
      <c r="E37" s="82" t="s">
        <v>1214</v>
      </c>
      <c r="F37" s="85" t="s">
        <v>1219</v>
      </c>
    </row>
    <row r="38" spans="1:6" s="84" customFormat="1" ht="50" x14ac:dyDescent="0.35">
      <c r="A38" s="81" t="s">
        <v>1175</v>
      </c>
      <c r="B38" s="82" t="s">
        <v>107</v>
      </c>
      <c r="C38" s="82" t="s">
        <v>168</v>
      </c>
      <c r="D38" s="82" t="s">
        <v>1176</v>
      </c>
      <c r="E38" s="82" t="s">
        <v>1177</v>
      </c>
      <c r="F38" s="83" t="s">
        <v>1178</v>
      </c>
    </row>
    <row r="39" spans="1:6" s="84" customFormat="1" ht="50" x14ac:dyDescent="0.35">
      <c r="A39" s="81" t="s">
        <v>1179</v>
      </c>
      <c r="B39" s="82" t="s">
        <v>168</v>
      </c>
      <c r="C39" s="82" t="s">
        <v>168</v>
      </c>
      <c r="D39" s="82" t="s">
        <v>1180</v>
      </c>
      <c r="E39" s="82" t="s">
        <v>1177</v>
      </c>
      <c r="F39" s="83" t="s">
        <v>1178</v>
      </c>
    </row>
    <row r="40" spans="1:6" s="84" customFormat="1" ht="50" x14ac:dyDescent="0.35">
      <c r="A40" s="81" t="s">
        <v>1181</v>
      </c>
      <c r="B40" s="82" t="s">
        <v>1182</v>
      </c>
      <c r="C40" s="82" t="s">
        <v>168</v>
      </c>
      <c r="D40" s="82" t="s">
        <v>1183</v>
      </c>
      <c r="E40" s="82" t="s">
        <v>1177</v>
      </c>
      <c r="F40" s="83" t="s">
        <v>1178</v>
      </c>
    </row>
    <row r="41" spans="1:6" s="84" customFormat="1" ht="97.5" customHeight="1" x14ac:dyDescent="0.35">
      <c r="A41" s="81" t="s">
        <v>1188</v>
      </c>
      <c r="B41" s="82" t="s">
        <v>1189</v>
      </c>
      <c r="C41" s="82" t="s">
        <v>168</v>
      </c>
      <c r="D41" s="82" t="s">
        <v>1190</v>
      </c>
      <c r="E41" s="82" t="s">
        <v>1177</v>
      </c>
      <c r="F41" s="85" t="s">
        <v>1191</v>
      </c>
    </row>
    <row r="42" spans="1:6" s="84" customFormat="1" ht="42" x14ac:dyDescent="0.35">
      <c r="A42" s="81" t="s">
        <v>1196</v>
      </c>
      <c r="B42" s="82" t="s">
        <v>168</v>
      </c>
      <c r="C42" s="82" t="s">
        <v>168</v>
      </c>
      <c r="D42" s="82" t="s">
        <v>1197</v>
      </c>
      <c r="E42" s="82" t="s">
        <v>1177</v>
      </c>
      <c r="F42" s="83" t="s">
        <v>1178</v>
      </c>
    </row>
    <row r="43" spans="1:6" s="84" customFormat="1" x14ac:dyDescent="0.35">
      <c r="A43" s="81" t="s">
        <v>1198</v>
      </c>
      <c r="B43" s="82" t="s">
        <v>297</v>
      </c>
      <c r="C43" s="82" t="s">
        <v>168</v>
      </c>
      <c r="D43" s="82" t="s">
        <v>1199</v>
      </c>
      <c r="E43" s="82" t="s">
        <v>1200</v>
      </c>
      <c r="F43" s="86"/>
    </row>
    <row r="44" spans="1:6" s="84" customFormat="1" ht="42" x14ac:dyDescent="0.35">
      <c r="A44" s="81" t="s">
        <v>1201</v>
      </c>
      <c r="B44" s="82" t="s">
        <v>168</v>
      </c>
      <c r="C44" s="82" t="s">
        <v>168</v>
      </c>
      <c r="D44" s="82" t="s">
        <v>1202</v>
      </c>
      <c r="E44" s="82" t="s">
        <v>1177</v>
      </c>
      <c r="F44" s="83" t="s">
        <v>1178</v>
      </c>
    </row>
    <row r="45" spans="1:6" s="84" customFormat="1" ht="100" x14ac:dyDescent="0.35">
      <c r="A45" s="81" t="s">
        <v>1203</v>
      </c>
      <c r="B45" s="82" t="s">
        <v>1204</v>
      </c>
      <c r="C45" s="82" t="s">
        <v>168</v>
      </c>
      <c r="D45" s="82" t="s">
        <v>1205</v>
      </c>
      <c r="E45" s="82" t="s">
        <v>1187</v>
      </c>
      <c r="F45" s="83" t="s">
        <v>1206</v>
      </c>
    </row>
    <row r="46" spans="1:6" s="84" customFormat="1" ht="86.5" customHeight="1" x14ac:dyDescent="0.35">
      <c r="A46" s="81" t="s">
        <v>1207</v>
      </c>
      <c r="B46" s="82" t="s">
        <v>118</v>
      </c>
      <c r="C46" s="82" t="s">
        <v>168</v>
      </c>
      <c r="D46" s="82" t="s">
        <v>1208</v>
      </c>
      <c r="E46" s="82" t="s">
        <v>1177</v>
      </c>
      <c r="F46" s="83" t="s">
        <v>1178</v>
      </c>
    </row>
    <row r="47" spans="1:6" s="84" customFormat="1" ht="42" x14ac:dyDescent="0.35">
      <c r="A47" s="81" t="s">
        <v>1209</v>
      </c>
      <c r="B47" s="82" t="s">
        <v>1210</v>
      </c>
      <c r="C47" s="82" t="s">
        <v>168</v>
      </c>
      <c r="D47" s="82" t="s">
        <v>1211</v>
      </c>
      <c r="E47" s="82" t="s">
        <v>1177</v>
      </c>
      <c r="F47" s="83" t="s">
        <v>1178</v>
      </c>
    </row>
    <row r="48" spans="1:6" s="84" customFormat="1" ht="42" x14ac:dyDescent="0.35">
      <c r="A48" s="81" t="s">
        <v>1212</v>
      </c>
      <c r="B48" s="82" t="s">
        <v>87</v>
      </c>
      <c r="C48" s="82" t="s">
        <v>168</v>
      </c>
      <c r="D48" s="82" t="s">
        <v>1213</v>
      </c>
      <c r="E48" s="82" t="s">
        <v>1214</v>
      </c>
      <c r="F48" s="83" t="s">
        <v>1215</v>
      </c>
    </row>
    <row r="49" spans="1:6" s="84" customFormat="1" ht="62.5" x14ac:dyDescent="0.35">
      <c r="A49" s="81" t="s">
        <v>1232</v>
      </c>
      <c r="B49" s="82" t="s">
        <v>1233</v>
      </c>
      <c r="C49" s="82" t="s">
        <v>168</v>
      </c>
      <c r="D49" s="82" t="s">
        <v>1234</v>
      </c>
      <c r="E49" s="82" t="s">
        <v>1218</v>
      </c>
      <c r="F49" s="83" t="s">
        <v>1235</v>
      </c>
    </row>
    <row r="50" spans="1:6" s="84" customFormat="1" ht="87.5" x14ac:dyDescent="0.35">
      <c r="A50" s="81" t="s">
        <v>1236</v>
      </c>
      <c r="B50" s="82" t="s">
        <v>118</v>
      </c>
      <c r="C50" s="82" t="s">
        <v>168</v>
      </c>
      <c r="D50" s="82" t="s">
        <v>1237</v>
      </c>
      <c r="E50" s="82" t="s">
        <v>1200</v>
      </c>
      <c r="F50" s="88" t="s">
        <v>1238</v>
      </c>
    </row>
    <row r="51" spans="1:6" s="84" customFormat="1" ht="75" x14ac:dyDescent="0.35">
      <c r="A51" s="81" t="s">
        <v>1239</v>
      </c>
      <c r="B51" s="82" t="s">
        <v>1217</v>
      </c>
      <c r="C51" s="82" t="s">
        <v>168</v>
      </c>
      <c r="D51" s="82" t="s">
        <v>1240</v>
      </c>
      <c r="E51" s="82" t="s">
        <v>1214</v>
      </c>
      <c r="F51" s="83" t="s">
        <v>1241</v>
      </c>
    </row>
    <row r="52" spans="1:6" s="84" customFormat="1" ht="25" x14ac:dyDescent="0.35">
      <c r="A52" s="89" t="s">
        <v>1264</v>
      </c>
      <c r="B52" s="90" t="s">
        <v>168</v>
      </c>
      <c r="C52" s="90" t="s">
        <v>168</v>
      </c>
      <c r="D52" s="90" t="s">
        <v>1265</v>
      </c>
      <c r="E52" s="90" t="s">
        <v>1218</v>
      </c>
      <c r="F52" s="94"/>
    </row>
    <row r="53" spans="1:6" ht="62.5" x14ac:dyDescent="0.35">
      <c r="A53" s="89" t="s">
        <v>1266</v>
      </c>
      <c r="B53" s="90" t="s">
        <v>1267</v>
      </c>
      <c r="C53" s="90" t="s">
        <v>168</v>
      </c>
      <c r="D53" s="90" t="s">
        <v>1268</v>
      </c>
      <c r="E53" s="90" t="s">
        <v>1218</v>
      </c>
      <c r="F53" s="94" t="s">
        <v>1269</v>
      </c>
    </row>
    <row r="54" spans="1:6" ht="25" x14ac:dyDescent="0.35">
      <c r="A54" s="89" t="s">
        <v>1273</v>
      </c>
      <c r="B54" s="90" t="s">
        <v>1274</v>
      </c>
      <c r="C54" s="90" t="s">
        <v>168</v>
      </c>
      <c r="D54" s="90" t="s">
        <v>1275</v>
      </c>
      <c r="E54" s="90" t="s">
        <v>1187</v>
      </c>
      <c r="F54" s="94"/>
    </row>
    <row r="55" spans="1:6" ht="75" x14ac:dyDescent="0.35">
      <c r="A55" s="89" t="s">
        <v>1325</v>
      </c>
      <c r="B55" s="90" t="s">
        <v>1326</v>
      </c>
      <c r="C55" s="90" t="s">
        <v>168</v>
      </c>
      <c r="D55" s="90" t="s">
        <v>1327</v>
      </c>
      <c r="E55" s="90" t="s">
        <v>1214</v>
      </c>
      <c r="F55" s="91" t="s">
        <v>1328</v>
      </c>
    </row>
    <row r="56" spans="1:6" ht="62.5" x14ac:dyDescent="0.35">
      <c r="A56" s="89" t="s">
        <v>1356</v>
      </c>
      <c r="B56" s="90" t="s">
        <v>1357</v>
      </c>
      <c r="C56" s="90" t="s">
        <v>168</v>
      </c>
      <c r="D56" s="90" t="s">
        <v>1358</v>
      </c>
      <c r="E56" s="90" t="s">
        <v>1177</v>
      </c>
      <c r="F56" s="93" t="s">
        <v>1359</v>
      </c>
    </row>
    <row r="57" spans="1:6" ht="50" x14ac:dyDescent="0.35">
      <c r="A57" s="89" t="s">
        <v>1360</v>
      </c>
      <c r="B57" s="90" t="s">
        <v>263</v>
      </c>
      <c r="C57" s="90" t="s">
        <v>168</v>
      </c>
      <c r="D57" s="90" t="s">
        <v>1361</v>
      </c>
      <c r="E57" s="90" t="s">
        <v>1187</v>
      </c>
      <c r="F57" s="93" t="s">
        <v>1362</v>
      </c>
    </row>
    <row r="58" spans="1:6" ht="37.5" x14ac:dyDescent="0.35">
      <c r="A58" s="89" t="s">
        <v>1192</v>
      </c>
      <c r="B58" s="90" t="s">
        <v>1193</v>
      </c>
      <c r="C58" s="90" t="s">
        <v>266</v>
      </c>
      <c r="D58" s="90" t="s">
        <v>1194</v>
      </c>
      <c r="E58" s="90" t="s">
        <v>1187</v>
      </c>
      <c r="F58" s="93" t="s">
        <v>1195</v>
      </c>
    </row>
    <row r="59" spans="1:6" ht="50" x14ac:dyDescent="0.35">
      <c r="A59" s="89" t="s">
        <v>1247</v>
      </c>
      <c r="B59" s="90" t="s">
        <v>1248</v>
      </c>
      <c r="C59" s="90" t="s">
        <v>266</v>
      </c>
      <c r="D59" s="90" t="s">
        <v>1249</v>
      </c>
      <c r="E59" s="90" t="s">
        <v>1214</v>
      </c>
      <c r="F59" s="92" t="s">
        <v>1250</v>
      </c>
    </row>
    <row r="60" spans="1:6" ht="212.5" x14ac:dyDescent="0.35">
      <c r="A60" s="89" t="s">
        <v>1251</v>
      </c>
      <c r="B60" s="90" t="s">
        <v>1252</v>
      </c>
      <c r="C60" s="90" t="s">
        <v>266</v>
      </c>
      <c r="D60" s="90" t="s">
        <v>1253</v>
      </c>
      <c r="E60" s="90" t="s">
        <v>1200</v>
      </c>
      <c r="F60" s="92" t="s">
        <v>1254</v>
      </c>
    </row>
    <row r="61" spans="1:6" ht="75" x14ac:dyDescent="0.35">
      <c r="A61" s="89" t="s">
        <v>1260</v>
      </c>
      <c r="B61" s="90" t="s">
        <v>1252</v>
      </c>
      <c r="C61" s="90" t="s">
        <v>266</v>
      </c>
      <c r="D61" s="90" t="s">
        <v>1261</v>
      </c>
      <c r="E61" s="90" t="s">
        <v>1187</v>
      </c>
      <c r="F61" s="93" t="s">
        <v>1262</v>
      </c>
    </row>
    <row r="62" spans="1:6" ht="87.5" x14ac:dyDescent="0.35">
      <c r="A62" s="89" t="s">
        <v>1270</v>
      </c>
      <c r="B62" s="90" t="s">
        <v>297</v>
      </c>
      <c r="C62" s="90" t="s">
        <v>266</v>
      </c>
      <c r="D62" s="90" t="s">
        <v>1271</v>
      </c>
      <c r="E62" s="90" t="s">
        <v>1214</v>
      </c>
      <c r="F62" s="93" t="s">
        <v>1272</v>
      </c>
    </row>
    <row r="63" spans="1:6" ht="75" x14ac:dyDescent="0.35">
      <c r="A63" s="89" t="s">
        <v>1276</v>
      </c>
      <c r="B63" s="90" t="s">
        <v>1193</v>
      </c>
      <c r="C63" s="90" t="s">
        <v>266</v>
      </c>
      <c r="D63" s="90" t="s">
        <v>1277</v>
      </c>
      <c r="E63" s="90" t="s">
        <v>1214</v>
      </c>
      <c r="F63" s="93" t="s">
        <v>1193</v>
      </c>
    </row>
    <row r="64" spans="1:6" ht="162.5" x14ac:dyDescent="0.35">
      <c r="A64" s="89" t="s">
        <v>1278</v>
      </c>
      <c r="B64" s="90" t="s">
        <v>1279</v>
      </c>
      <c r="C64" s="90" t="s">
        <v>266</v>
      </c>
      <c r="D64" s="90" t="s">
        <v>1280</v>
      </c>
      <c r="E64" s="90" t="s">
        <v>1281</v>
      </c>
      <c r="F64" s="92" t="s">
        <v>1282</v>
      </c>
    </row>
    <row r="65" spans="1:6" ht="37.5" x14ac:dyDescent="0.35">
      <c r="A65" s="89" t="s">
        <v>1283</v>
      </c>
      <c r="B65" s="90" t="s">
        <v>1193</v>
      </c>
      <c r="C65" s="90" t="s">
        <v>266</v>
      </c>
      <c r="D65" s="90" t="s">
        <v>1284</v>
      </c>
      <c r="E65" s="90" t="s">
        <v>1200</v>
      </c>
      <c r="F65" s="93" t="s">
        <v>1193</v>
      </c>
    </row>
    <row r="66" spans="1:6" ht="25" x14ac:dyDescent="0.35">
      <c r="A66" s="89" t="s">
        <v>1297</v>
      </c>
      <c r="B66" s="90" t="s">
        <v>1298</v>
      </c>
      <c r="C66" s="90" t="s">
        <v>266</v>
      </c>
      <c r="D66" s="90" t="s">
        <v>1299</v>
      </c>
      <c r="E66" s="90" t="s">
        <v>471</v>
      </c>
      <c r="F66" s="94" t="s">
        <v>1300</v>
      </c>
    </row>
    <row r="67" spans="1:6" x14ac:dyDescent="0.35">
      <c r="A67" s="81" t="s">
        <v>1301</v>
      </c>
      <c r="B67" s="82" t="s">
        <v>1302</v>
      </c>
      <c r="C67" s="82" t="s">
        <v>266</v>
      </c>
      <c r="D67" s="82" t="s">
        <v>1303</v>
      </c>
      <c r="E67" s="82" t="s">
        <v>471</v>
      </c>
      <c r="F67" s="86" t="s">
        <v>1304</v>
      </c>
    </row>
    <row r="68" spans="1:6" ht="62.5" x14ac:dyDescent="0.35">
      <c r="A68" s="81" t="s">
        <v>1338</v>
      </c>
      <c r="B68" s="82" t="s">
        <v>1339</v>
      </c>
      <c r="C68" s="82" t="s">
        <v>266</v>
      </c>
      <c r="D68" s="82" t="s">
        <v>1340</v>
      </c>
      <c r="E68" s="82" t="s">
        <v>1187</v>
      </c>
      <c r="F68" s="87" t="s">
        <v>1341</v>
      </c>
    </row>
    <row r="69" spans="1:6" ht="72.5" x14ac:dyDescent="0.35">
      <c r="A69" s="81" t="s">
        <v>1351</v>
      </c>
      <c r="B69" s="82" t="s">
        <v>346</v>
      </c>
      <c r="C69" s="82" t="s">
        <v>266</v>
      </c>
      <c r="D69" s="82" t="s">
        <v>1352</v>
      </c>
      <c r="E69" s="82" t="s">
        <v>1200</v>
      </c>
      <c r="F69" s="87" t="s">
        <v>1353</v>
      </c>
    </row>
    <row r="70" spans="1:6" ht="87.5" x14ac:dyDescent="0.35">
      <c r="A70" s="89" t="s">
        <v>1363</v>
      </c>
      <c r="B70" s="90" t="s">
        <v>1364</v>
      </c>
      <c r="C70" s="90" t="s">
        <v>266</v>
      </c>
      <c r="D70" s="90" t="s">
        <v>1365</v>
      </c>
      <c r="E70" s="90" t="s">
        <v>1218</v>
      </c>
      <c r="F70" s="93" t="s">
        <v>1366</v>
      </c>
    </row>
  </sheetData>
  <hyperlinks>
    <hyperlink ref="F67" r:id="rId1" xr:uid="{31395272-1384-4E9B-B267-0D4F138AAF67}"/>
    <hyperlink ref="F66" r:id="rId2" xr:uid="{178CACD2-7962-4404-A78F-B1A14EBDCDFA}"/>
    <hyperlink ref="F53" r:id="rId3" xr:uid="{1072336A-08B2-4715-B58B-CD6ACBF3233F}"/>
    <hyperlink ref="F19" r:id="rId4" xr:uid="{DB2FDBDC-8922-4489-B2C5-12354FF79B75}"/>
    <hyperlink ref="F17" r:id="rId5" xr:uid="{922632DB-0657-473F-BD52-2E7EEF260712}"/>
    <hyperlink ref="F20" r:id="rId6" xr:uid="{BC9739AD-F9CB-419E-8DD8-95B7F3E534F0}"/>
    <hyperlink ref="F16" r:id="rId7" xr:uid="{7719BD08-3F01-422F-B986-6DC4004C603D}"/>
    <hyperlink ref="F15" r:id="rId8" display="https://www.psegtransmission.com/sites/default/files/file/files/Energy_Strong_II.pdf" xr:uid="{C9AD8D1D-B6A7-42C2-8DE2-DCB4BE04C332}"/>
    <hyperlink ref="F38" r:id="rId9" xr:uid="{B82A506D-E025-4895-8B19-AA816A5CA9CA}"/>
    <hyperlink ref="F39" r:id="rId10" xr:uid="{EA2E7989-F30B-4147-A7E3-0839F2382A04}"/>
    <hyperlink ref="F40" r:id="rId11" xr:uid="{CCA8B4B3-C741-426C-9CA0-CB2369C90591}"/>
    <hyperlink ref="F42" r:id="rId12" xr:uid="{94B663E1-434E-43EE-AEBA-FAE3EF504104}"/>
    <hyperlink ref="F44" r:id="rId13" xr:uid="{DFF8DE84-3224-4D81-B278-40C2046EAD40}"/>
    <hyperlink ref="F45" r:id="rId14" xr:uid="{DFD43AE6-6FBE-4224-8D7D-7E5373224568}"/>
    <hyperlink ref="F46" r:id="rId15" xr:uid="{816AC55B-61DE-40CF-90DD-62A81496E775}"/>
    <hyperlink ref="F47" r:id="rId16" xr:uid="{E5DB257C-CAB9-4A69-80A1-72DE8DF90C8B}"/>
    <hyperlink ref="F48" r:id="rId17" xr:uid="{47B14936-2800-4404-AE19-AD3A25C3C523}"/>
    <hyperlink ref="F49" r:id="rId18" xr:uid="{3D05AF1F-1B6C-4A49-BF69-EDB17DDEB181}"/>
    <hyperlink ref="F50" r:id="rId19" xr:uid="{BE8DE53C-D5BB-43F3-9B75-9A38207D38C3}"/>
    <hyperlink ref="F51" r:id="rId20" xr:uid="{E9C58815-0986-45C6-96E6-2FCD267546CA}"/>
    <hyperlink ref="F59" r:id="rId21" xr:uid="{5D2E8CA7-3E1B-48AB-AE76-2076BC220B48}"/>
    <hyperlink ref="F60" r:id="rId22" xr:uid="{6653E572-1B2D-4EBF-956F-ABBDD3C7BE18}"/>
    <hyperlink ref="F64" r:id="rId23" xr:uid="{884AFCBE-2E67-47D2-9588-A3039E4B5467}"/>
    <hyperlink ref="F24" r:id="rId24" display="https://www.nj.gov/dep/floodresilience/rbd-hudsonriver.htm" xr:uid="{5950BD8C-6B60-4E64-81F6-6D2F02C77BD5}"/>
    <hyperlink ref="F28" r:id="rId25" xr:uid="{9B50B000-E544-4BE7-97C7-6E90E91A32BF}"/>
    <hyperlink ref="F30" r:id="rId26" xr:uid="{C2F8D7ED-D241-4CAB-92F9-E962ADFD81F6}"/>
    <hyperlink ref="F11" r:id="rId27" xr:uid="{677125F0-C9DE-4C02-AC8E-B5639B5C143B}"/>
    <hyperlink ref="F31" r:id="rId28" xr:uid="{4603CFB8-9EC8-46C7-BA93-527B30B7F8A0}"/>
    <hyperlink ref="F3" r:id="rId29" xr:uid="{6086B612-88F4-4934-B8BB-6ED7D386484B}"/>
    <hyperlink ref="F12" r:id="rId30" xr:uid="{7F77861B-7F5C-431D-83B9-F33D3C8B7A58}"/>
    <hyperlink ref="F27" r:id="rId31" xr:uid="{455F9876-4184-46E1-81CC-6F515AC9EC9A}"/>
    <hyperlink ref="F55" r:id="rId32" display="https://jerseydigs.com/jersey-city-medical-center-moves-forward-on-floodproofing-plan/" xr:uid="{F92FCD0E-9A97-4E9E-9A1E-1505F62B1CCC}"/>
    <hyperlink ref="F68" r:id="rId33" xr:uid="{6E711502-7D13-4256-B33D-89FFDD73458C}"/>
    <hyperlink ref="F69" r:id="rId34" xr:uid="{E2FE97F3-F083-4C13-99F5-5A65C20AB2DA}"/>
  </hyperlinks>
  <pageMargins left="0.7" right="0.7" top="0.75" bottom="0.75" header="0.3" footer="0.3"/>
  <pageSetup orientation="portrait" r:id="rId35"/>
  <drawing r:id="rId36"/>
  <tableParts count="1">
    <tablePart r:id="rId3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2C82F-CD65-4BE9-A429-16C951625B7F}">
  <dimension ref="A1:F64"/>
  <sheetViews>
    <sheetView tabSelected="1" zoomScale="90" zoomScaleNormal="90" workbookViewId="0">
      <selection activeCell="A7" sqref="A7"/>
    </sheetView>
  </sheetViews>
  <sheetFormatPr defaultRowHeight="14.5" x14ac:dyDescent="0.35"/>
  <cols>
    <col min="1" max="1" width="45.54296875" customWidth="1"/>
    <col min="2" max="2" width="31.54296875" customWidth="1"/>
    <col min="3" max="3" width="70" customWidth="1"/>
    <col min="4" max="4" width="17.08984375" customWidth="1"/>
    <col min="5" max="5" width="17.36328125" customWidth="1"/>
    <col min="6" max="6" width="29.90625" customWidth="1"/>
  </cols>
  <sheetData>
    <row r="1" spans="1:6" ht="30" x14ac:dyDescent="0.35">
      <c r="B1" s="76" t="s">
        <v>1399</v>
      </c>
    </row>
    <row r="2" spans="1:6" ht="17.5" x14ac:dyDescent="0.35">
      <c r="B2" s="99" t="s">
        <v>1673</v>
      </c>
    </row>
    <row r="5" spans="1:6" ht="42.5" x14ac:dyDescent="0.35">
      <c r="A5" s="100" t="s">
        <v>1400</v>
      </c>
      <c r="B5" s="100" t="s">
        <v>1401</v>
      </c>
      <c r="C5" s="100" t="s">
        <v>1173</v>
      </c>
      <c r="D5" s="100" t="s">
        <v>1525</v>
      </c>
      <c r="E5" s="100" t="s">
        <v>1534</v>
      </c>
      <c r="F5" s="113" t="s">
        <v>1535</v>
      </c>
    </row>
    <row r="6" spans="1:6" ht="70.5" x14ac:dyDescent="0.35">
      <c r="A6" s="112" t="s">
        <v>1521</v>
      </c>
      <c r="B6" s="112" t="s">
        <v>1522</v>
      </c>
      <c r="C6" s="112" t="s">
        <v>1604</v>
      </c>
      <c r="D6" s="112" t="s">
        <v>1526</v>
      </c>
      <c r="E6" s="112"/>
      <c r="F6" s="112" t="s">
        <v>1523</v>
      </c>
    </row>
    <row r="7" spans="1:6" ht="126.5" x14ac:dyDescent="0.35">
      <c r="A7" s="112" t="s">
        <v>1524</v>
      </c>
      <c r="B7" s="112" t="s">
        <v>1522</v>
      </c>
      <c r="C7" s="112" t="s">
        <v>1599</v>
      </c>
      <c r="D7" s="112" t="s">
        <v>1526</v>
      </c>
      <c r="E7" s="112"/>
      <c r="F7" s="112" t="s">
        <v>1650</v>
      </c>
    </row>
    <row r="8" spans="1:6" ht="42.5" x14ac:dyDescent="0.35">
      <c r="A8" s="112" t="s">
        <v>1527</v>
      </c>
      <c r="B8" s="112" t="s">
        <v>1522</v>
      </c>
      <c r="C8" s="112" t="s">
        <v>1528</v>
      </c>
      <c r="D8" s="112" t="s">
        <v>1526</v>
      </c>
      <c r="E8" s="112">
        <v>2019</v>
      </c>
      <c r="F8" s="112"/>
    </row>
    <row r="9" spans="1:6" ht="28.5" x14ac:dyDescent="0.35">
      <c r="A9" s="112" t="s">
        <v>1529</v>
      </c>
      <c r="B9" s="112" t="s">
        <v>1522</v>
      </c>
      <c r="C9" s="112" t="s">
        <v>1530</v>
      </c>
      <c r="D9" s="112" t="s">
        <v>1526</v>
      </c>
      <c r="E9" s="112"/>
      <c r="F9" s="112"/>
    </row>
    <row r="10" spans="1:6" ht="56.5" x14ac:dyDescent="0.35">
      <c r="A10" s="112" t="s">
        <v>1531</v>
      </c>
      <c r="B10" s="112" t="s">
        <v>1522</v>
      </c>
      <c r="C10" s="112" t="s">
        <v>1532</v>
      </c>
      <c r="D10" s="112" t="s">
        <v>1526</v>
      </c>
      <c r="E10" s="112"/>
      <c r="F10" s="112"/>
    </row>
    <row r="11" spans="1:6" ht="28.5" x14ac:dyDescent="0.35">
      <c r="A11" s="112" t="s">
        <v>1533</v>
      </c>
      <c r="B11" s="112" t="s">
        <v>135</v>
      </c>
      <c r="C11" s="112" t="s">
        <v>1536</v>
      </c>
      <c r="D11" s="112" t="s">
        <v>1556</v>
      </c>
      <c r="E11" s="112">
        <v>2013</v>
      </c>
      <c r="F11" s="112"/>
    </row>
    <row r="12" spans="1:6" ht="28.5" x14ac:dyDescent="0.35">
      <c r="A12" s="112" t="s">
        <v>1537</v>
      </c>
      <c r="B12" s="112" t="s">
        <v>168</v>
      </c>
      <c r="C12" s="112" t="s">
        <v>1539</v>
      </c>
      <c r="D12" s="112" t="s">
        <v>1556</v>
      </c>
      <c r="E12" s="112">
        <v>2014</v>
      </c>
      <c r="F12" s="112"/>
    </row>
    <row r="13" spans="1:6" ht="28.5" x14ac:dyDescent="0.35">
      <c r="A13" s="112" t="s">
        <v>1538</v>
      </c>
      <c r="B13" s="112" t="s">
        <v>1489</v>
      </c>
      <c r="C13" s="112" t="s">
        <v>1540</v>
      </c>
      <c r="D13" s="112" t="s">
        <v>1556</v>
      </c>
      <c r="E13" s="112">
        <v>2014</v>
      </c>
      <c r="F13" s="112"/>
    </row>
    <row r="14" spans="1:6" ht="28.5" x14ac:dyDescent="0.35">
      <c r="A14" s="112" t="s">
        <v>1541</v>
      </c>
      <c r="B14" s="112" t="s">
        <v>1489</v>
      </c>
      <c r="C14" s="112" t="s">
        <v>1544</v>
      </c>
      <c r="D14" s="112" t="s">
        <v>1556</v>
      </c>
      <c r="E14" s="112">
        <v>2020</v>
      </c>
      <c r="F14" s="112"/>
    </row>
    <row r="15" spans="1:6" ht="28.5" x14ac:dyDescent="0.35">
      <c r="A15" s="112" t="s">
        <v>1542</v>
      </c>
      <c r="B15" s="112" t="s">
        <v>1483</v>
      </c>
      <c r="C15" s="112" t="s">
        <v>1543</v>
      </c>
      <c r="D15" s="112" t="s">
        <v>1556</v>
      </c>
      <c r="E15" s="112">
        <v>2020</v>
      </c>
      <c r="F15" s="112"/>
    </row>
    <row r="16" spans="1:6" ht="42.5" x14ac:dyDescent="0.35">
      <c r="A16" s="112" t="s">
        <v>1545</v>
      </c>
      <c r="B16" s="112" t="s">
        <v>1546</v>
      </c>
      <c r="C16" s="112" t="s">
        <v>1547</v>
      </c>
      <c r="D16" s="112" t="s">
        <v>1548</v>
      </c>
      <c r="E16" s="112"/>
      <c r="F16" s="112"/>
    </row>
    <row r="17" spans="1:6" ht="182.5" x14ac:dyDescent="0.35">
      <c r="A17" s="112" t="s">
        <v>1549</v>
      </c>
      <c r="B17" s="112" t="s">
        <v>1550</v>
      </c>
      <c r="C17" s="112" t="s">
        <v>1551</v>
      </c>
      <c r="D17" s="112" t="s">
        <v>1556</v>
      </c>
      <c r="E17" s="112"/>
      <c r="F17" s="112"/>
    </row>
    <row r="18" spans="1:6" ht="84.5" x14ac:dyDescent="0.35">
      <c r="A18" s="112" t="s">
        <v>1552</v>
      </c>
      <c r="B18" s="112" t="s">
        <v>168</v>
      </c>
      <c r="C18" s="112" t="s">
        <v>1553</v>
      </c>
      <c r="D18" s="112" t="s">
        <v>1548</v>
      </c>
      <c r="E18" s="112"/>
      <c r="F18" s="112"/>
    </row>
    <row r="19" spans="1:6" ht="28.5" x14ac:dyDescent="0.35">
      <c r="A19" s="112" t="s">
        <v>1554</v>
      </c>
      <c r="B19" s="112" t="s">
        <v>1185</v>
      </c>
      <c r="C19" s="98" t="s">
        <v>1555</v>
      </c>
      <c r="D19" s="112" t="s">
        <v>1556</v>
      </c>
      <c r="E19" s="112">
        <v>2017</v>
      </c>
      <c r="F19" s="112"/>
    </row>
    <row r="20" spans="1:6" ht="28.5" x14ac:dyDescent="0.35">
      <c r="A20" s="112" t="s">
        <v>1557</v>
      </c>
      <c r="B20" s="112" t="s">
        <v>1185</v>
      </c>
      <c r="C20" s="112" t="s">
        <v>1563</v>
      </c>
      <c r="D20" s="112" t="s">
        <v>1556</v>
      </c>
      <c r="E20" s="112"/>
      <c r="F20" s="112" t="s">
        <v>1564</v>
      </c>
    </row>
    <row r="21" spans="1:6" ht="28.5" x14ac:dyDescent="0.35">
      <c r="A21" s="112" t="s">
        <v>1560</v>
      </c>
      <c r="B21" s="112" t="s">
        <v>135</v>
      </c>
      <c r="C21" s="112" t="s">
        <v>1561</v>
      </c>
      <c r="D21" s="112" t="s">
        <v>1556</v>
      </c>
      <c r="E21" s="112">
        <v>2013</v>
      </c>
      <c r="F21" s="112" t="s">
        <v>1564</v>
      </c>
    </row>
    <row r="22" spans="1:6" ht="28.5" x14ac:dyDescent="0.35">
      <c r="A22" s="112" t="s">
        <v>1558</v>
      </c>
      <c r="B22" s="112" t="s">
        <v>1559</v>
      </c>
      <c r="C22" s="112" t="s">
        <v>1562</v>
      </c>
      <c r="D22" s="112" t="s">
        <v>1556</v>
      </c>
      <c r="E22" s="112"/>
      <c r="F22" s="112"/>
    </row>
    <row r="23" spans="1:6" ht="140.5" x14ac:dyDescent="0.35">
      <c r="A23" s="112" t="s">
        <v>1566</v>
      </c>
      <c r="B23" s="112" t="s">
        <v>1550</v>
      </c>
      <c r="C23" s="112" t="s">
        <v>1567</v>
      </c>
      <c r="D23" s="112" t="s">
        <v>1565</v>
      </c>
      <c r="E23" s="112"/>
      <c r="F23" s="112"/>
    </row>
    <row r="24" spans="1:6" ht="56.5" x14ac:dyDescent="0.35">
      <c r="A24" s="112" t="s">
        <v>1568</v>
      </c>
      <c r="B24" s="112" t="s">
        <v>135</v>
      </c>
      <c r="C24" s="112" t="s">
        <v>1569</v>
      </c>
      <c r="D24" s="112" t="s">
        <v>1573</v>
      </c>
      <c r="E24" s="112">
        <v>2022</v>
      </c>
      <c r="F24" s="112" t="s">
        <v>1085</v>
      </c>
    </row>
    <row r="25" spans="1:6" ht="28.5" x14ac:dyDescent="0.35">
      <c r="A25" s="112" t="s">
        <v>1570</v>
      </c>
      <c r="B25" s="112" t="s">
        <v>168</v>
      </c>
      <c r="C25" s="112" t="s">
        <v>1571</v>
      </c>
      <c r="D25" s="112" t="s">
        <v>1573</v>
      </c>
      <c r="E25" s="112">
        <v>2018</v>
      </c>
      <c r="F25" s="112" t="s">
        <v>1085</v>
      </c>
    </row>
    <row r="26" spans="1:6" ht="84.5" x14ac:dyDescent="0.35">
      <c r="A26" s="112" t="s">
        <v>1572</v>
      </c>
      <c r="B26" s="112" t="s">
        <v>168</v>
      </c>
      <c r="C26" s="112" t="s">
        <v>1574</v>
      </c>
      <c r="D26" s="112" t="s">
        <v>1526</v>
      </c>
      <c r="E26" s="112">
        <v>2020</v>
      </c>
      <c r="F26" s="112" t="s">
        <v>1075</v>
      </c>
    </row>
    <row r="27" spans="1:6" ht="28.5" x14ac:dyDescent="0.35">
      <c r="A27" s="112" t="s">
        <v>1575</v>
      </c>
      <c r="B27" s="112" t="s">
        <v>1489</v>
      </c>
      <c r="C27" s="112" t="s">
        <v>1576</v>
      </c>
      <c r="D27" s="112" t="s">
        <v>1526</v>
      </c>
      <c r="E27" s="112">
        <v>2022</v>
      </c>
      <c r="F27" s="112" t="s">
        <v>1651</v>
      </c>
    </row>
    <row r="28" spans="1:6" ht="28.5" x14ac:dyDescent="0.35">
      <c r="A28" s="112" t="s">
        <v>1577</v>
      </c>
      <c r="B28" s="112" t="s">
        <v>29</v>
      </c>
      <c r="C28" s="112" t="s">
        <v>1578</v>
      </c>
      <c r="D28" s="112" t="s">
        <v>1526</v>
      </c>
      <c r="E28" s="112"/>
      <c r="F28" s="112" t="s">
        <v>1075</v>
      </c>
    </row>
    <row r="29" spans="1:6" ht="56.5" x14ac:dyDescent="0.35">
      <c r="A29" s="112" t="s">
        <v>1579</v>
      </c>
      <c r="B29" s="112" t="s">
        <v>168</v>
      </c>
      <c r="C29" s="112" t="s">
        <v>1596</v>
      </c>
      <c r="D29" s="112" t="s">
        <v>1556</v>
      </c>
      <c r="E29" s="112">
        <v>2021</v>
      </c>
      <c r="F29" s="112" t="s">
        <v>1580</v>
      </c>
    </row>
    <row r="30" spans="1:6" ht="28.5" x14ac:dyDescent="0.35">
      <c r="A30" s="112" t="s">
        <v>1581</v>
      </c>
      <c r="B30" s="112" t="s">
        <v>135</v>
      </c>
      <c r="C30" s="112" t="s">
        <v>1582</v>
      </c>
      <c r="D30" s="112" t="s">
        <v>1556</v>
      </c>
      <c r="E30" s="112">
        <v>2019</v>
      </c>
      <c r="F30" s="112" t="s">
        <v>1580</v>
      </c>
    </row>
    <row r="31" spans="1:6" ht="56.5" x14ac:dyDescent="0.35">
      <c r="A31" s="112" t="s">
        <v>1297</v>
      </c>
      <c r="B31" s="112" t="s">
        <v>1298</v>
      </c>
      <c r="C31" s="112" t="s">
        <v>1583</v>
      </c>
      <c r="D31" s="112" t="s">
        <v>1548</v>
      </c>
      <c r="E31" s="112"/>
      <c r="F31" s="112" t="s">
        <v>1564</v>
      </c>
    </row>
    <row r="32" spans="1:6" ht="84.5" x14ac:dyDescent="0.35">
      <c r="A32" s="112" t="s">
        <v>1584</v>
      </c>
      <c r="B32" s="112" t="s">
        <v>1550</v>
      </c>
      <c r="C32" s="112" t="s">
        <v>1585</v>
      </c>
      <c r="D32" s="112" t="s">
        <v>1548</v>
      </c>
      <c r="E32" s="112"/>
      <c r="F32" s="112" t="s">
        <v>1564</v>
      </c>
    </row>
    <row r="33" spans="1:6" ht="42.5" x14ac:dyDescent="0.35">
      <c r="A33" s="112" t="s">
        <v>1586</v>
      </c>
      <c r="B33" s="112" t="s">
        <v>1587</v>
      </c>
      <c r="C33" s="112" t="s">
        <v>1588</v>
      </c>
      <c r="D33" s="112" t="s">
        <v>1573</v>
      </c>
      <c r="E33" s="112"/>
      <c r="F33" s="112" t="s">
        <v>1564</v>
      </c>
    </row>
    <row r="34" spans="1:6" ht="28.5" x14ac:dyDescent="0.35">
      <c r="A34" s="112" t="s">
        <v>1589</v>
      </c>
      <c r="B34" s="112" t="s">
        <v>118</v>
      </c>
      <c r="C34" s="112" t="s">
        <v>1590</v>
      </c>
      <c r="D34" s="112" t="s">
        <v>1548</v>
      </c>
      <c r="E34" s="112"/>
      <c r="F34" s="112" t="s">
        <v>1591</v>
      </c>
    </row>
    <row r="35" spans="1:6" ht="56.5" x14ac:dyDescent="0.35">
      <c r="A35" s="112" t="s">
        <v>1592</v>
      </c>
      <c r="B35" s="112" t="s">
        <v>1522</v>
      </c>
      <c r="C35" s="112" t="s">
        <v>1593</v>
      </c>
      <c r="D35" s="112" t="s">
        <v>1548</v>
      </c>
      <c r="E35" s="112"/>
      <c r="F35" s="112" t="s">
        <v>1591</v>
      </c>
    </row>
    <row r="36" spans="1:6" ht="42.5" x14ac:dyDescent="0.35">
      <c r="A36" s="112" t="s">
        <v>1594</v>
      </c>
      <c r="B36" s="112" t="s">
        <v>1522</v>
      </c>
      <c r="C36" s="112" t="s">
        <v>1595</v>
      </c>
      <c r="D36" s="112" t="s">
        <v>1548</v>
      </c>
      <c r="E36" s="112"/>
      <c r="F36" s="112" t="s">
        <v>1591</v>
      </c>
    </row>
    <row r="37" spans="1:6" ht="98.5" x14ac:dyDescent="0.35">
      <c r="A37" s="112" t="s">
        <v>1597</v>
      </c>
      <c r="B37" s="112" t="s">
        <v>1550</v>
      </c>
      <c r="C37" s="112" t="s">
        <v>1598</v>
      </c>
      <c r="D37" s="112" t="s">
        <v>1556</v>
      </c>
      <c r="E37" s="112"/>
      <c r="F37" s="112" t="s">
        <v>1086</v>
      </c>
    </row>
    <row r="38" spans="1:6" ht="28.5" x14ac:dyDescent="0.35">
      <c r="A38" s="112" t="s">
        <v>1600</v>
      </c>
      <c r="B38" s="112" t="s">
        <v>266</v>
      </c>
      <c r="C38" s="112" t="s">
        <v>1601</v>
      </c>
      <c r="D38" s="112" t="s">
        <v>1526</v>
      </c>
      <c r="E38" s="112"/>
      <c r="F38" s="112"/>
    </row>
    <row r="39" spans="1:6" ht="42.5" x14ac:dyDescent="0.35">
      <c r="A39" s="112" t="s">
        <v>1602</v>
      </c>
      <c r="B39" s="112"/>
      <c r="C39" s="112" t="s">
        <v>1603</v>
      </c>
      <c r="D39" s="112" t="s">
        <v>1548</v>
      </c>
      <c r="E39" s="112"/>
      <c r="F39" s="112"/>
    </row>
    <row r="40" spans="1:6" ht="98.5" x14ac:dyDescent="0.35">
      <c r="A40" s="112" t="s">
        <v>1605</v>
      </c>
      <c r="B40" s="112" t="s">
        <v>401</v>
      </c>
      <c r="C40" s="112" t="s">
        <v>1606</v>
      </c>
      <c r="D40" s="112" t="s">
        <v>1607</v>
      </c>
      <c r="E40" s="112"/>
      <c r="F40" s="112" t="s">
        <v>1069</v>
      </c>
    </row>
    <row r="41" spans="1:6" ht="28.5" x14ac:dyDescent="0.35">
      <c r="A41" s="112" t="s">
        <v>1608</v>
      </c>
      <c r="B41" s="112" t="s">
        <v>1608</v>
      </c>
      <c r="C41" s="112" t="s">
        <v>1609</v>
      </c>
      <c r="D41" s="112" t="s">
        <v>1607</v>
      </c>
      <c r="E41" s="112"/>
      <c r="F41" s="112" t="s">
        <v>1070</v>
      </c>
    </row>
    <row r="42" spans="1:6" ht="98.5" x14ac:dyDescent="0.35">
      <c r="A42" s="112" t="s">
        <v>1610</v>
      </c>
      <c r="B42" s="112" t="s">
        <v>1611</v>
      </c>
      <c r="C42" s="112" t="s">
        <v>1660</v>
      </c>
      <c r="D42" s="112" t="s">
        <v>1607</v>
      </c>
      <c r="E42" s="112"/>
      <c r="F42" s="112" t="s">
        <v>1614</v>
      </c>
    </row>
    <row r="43" spans="1:6" ht="56.5" x14ac:dyDescent="0.35">
      <c r="A43" s="112" t="s">
        <v>1612</v>
      </c>
      <c r="B43" s="112" t="s">
        <v>1550</v>
      </c>
      <c r="C43" s="112" t="s">
        <v>1661</v>
      </c>
      <c r="D43" s="112" t="s">
        <v>1613</v>
      </c>
      <c r="E43" s="112"/>
      <c r="F43" s="112" t="s">
        <v>1614</v>
      </c>
    </row>
    <row r="44" spans="1:6" s="62" customFormat="1" x14ac:dyDescent="0.35">
      <c r="A44" s="114" t="s">
        <v>1615</v>
      </c>
      <c r="B44" s="114" t="s">
        <v>266</v>
      </c>
      <c r="C44" s="114" t="s">
        <v>1616</v>
      </c>
      <c r="D44" s="114" t="s">
        <v>1613</v>
      </c>
      <c r="E44" s="114"/>
      <c r="F44" s="114" t="s">
        <v>1078</v>
      </c>
    </row>
    <row r="45" spans="1:6" x14ac:dyDescent="0.35">
      <c r="A45" s="112" t="s">
        <v>1617</v>
      </c>
      <c r="B45" s="112" t="s">
        <v>1550</v>
      </c>
      <c r="C45" s="112" t="s">
        <v>1618</v>
      </c>
      <c r="D45" s="112" t="s">
        <v>1613</v>
      </c>
      <c r="E45" s="112"/>
      <c r="F45" s="112" t="s">
        <v>1079</v>
      </c>
    </row>
    <row r="46" spans="1:6" x14ac:dyDescent="0.35">
      <c r="A46" s="112" t="s">
        <v>1619</v>
      </c>
      <c r="B46" s="112" t="s">
        <v>1620</v>
      </c>
      <c r="C46" s="112" t="s">
        <v>1621</v>
      </c>
      <c r="D46" s="112" t="s">
        <v>1613</v>
      </c>
      <c r="E46" s="112"/>
      <c r="F46" s="112" t="s">
        <v>1079</v>
      </c>
    </row>
    <row r="47" spans="1:6" ht="28.5" x14ac:dyDescent="0.35">
      <c r="A47" s="112" t="s">
        <v>1622</v>
      </c>
      <c r="B47" s="112" t="s">
        <v>1623</v>
      </c>
      <c r="C47" s="112" t="s">
        <v>1624</v>
      </c>
      <c r="D47" s="112" t="s">
        <v>1613</v>
      </c>
      <c r="E47" s="112"/>
      <c r="F47" s="112" t="s">
        <v>1079</v>
      </c>
    </row>
    <row r="48" spans="1:6" ht="56.5" x14ac:dyDescent="0.35">
      <c r="A48" s="112" t="s">
        <v>1625</v>
      </c>
      <c r="B48" s="112" t="s">
        <v>1550</v>
      </c>
      <c r="C48" s="112" t="s">
        <v>1654</v>
      </c>
      <c r="D48" s="112" t="s">
        <v>1613</v>
      </c>
      <c r="E48" s="112"/>
      <c r="F48" s="112" t="s">
        <v>1079</v>
      </c>
    </row>
    <row r="49" spans="1:6" ht="28.5" x14ac:dyDescent="0.35">
      <c r="A49" s="112" t="s">
        <v>1626</v>
      </c>
      <c r="B49" s="112" t="s">
        <v>1629</v>
      </c>
      <c r="C49" s="112" t="s">
        <v>1627</v>
      </c>
      <c r="D49" s="112" t="s">
        <v>1613</v>
      </c>
      <c r="E49" s="112"/>
      <c r="F49" s="112" t="s">
        <v>1073</v>
      </c>
    </row>
    <row r="50" spans="1:6" ht="28.5" x14ac:dyDescent="0.35">
      <c r="A50" s="112" t="s">
        <v>1628</v>
      </c>
      <c r="B50" s="112" t="s">
        <v>1629</v>
      </c>
      <c r="C50" s="112" t="s">
        <v>1630</v>
      </c>
      <c r="D50" s="112" t="s">
        <v>1613</v>
      </c>
      <c r="E50" s="112"/>
      <c r="F50" s="112" t="s">
        <v>1073</v>
      </c>
    </row>
    <row r="51" spans="1:6" ht="84.5" x14ac:dyDescent="0.35">
      <c r="A51" s="112" t="s">
        <v>1631</v>
      </c>
      <c r="B51" s="112" t="s">
        <v>1632</v>
      </c>
      <c r="C51" s="112" t="s">
        <v>1633</v>
      </c>
      <c r="D51" s="112" t="s">
        <v>1613</v>
      </c>
      <c r="E51" s="112"/>
      <c r="F51" s="112" t="s">
        <v>1065</v>
      </c>
    </row>
    <row r="52" spans="1:6" ht="28.5" x14ac:dyDescent="0.35">
      <c r="A52" s="112" t="s">
        <v>1634</v>
      </c>
      <c r="B52" s="112" t="s">
        <v>135</v>
      </c>
      <c r="C52" s="112" t="s">
        <v>1635</v>
      </c>
      <c r="D52" s="112" t="s">
        <v>1636</v>
      </c>
      <c r="E52" s="112"/>
      <c r="F52" s="112" t="s">
        <v>1065</v>
      </c>
    </row>
    <row r="53" spans="1:6" ht="42.5" x14ac:dyDescent="0.35">
      <c r="A53" s="112" t="s">
        <v>1637</v>
      </c>
      <c r="B53" s="112" t="s">
        <v>135</v>
      </c>
      <c r="C53" s="112" t="s">
        <v>1638</v>
      </c>
      <c r="D53" s="112" t="s">
        <v>1636</v>
      </c>
      <c r="E53" s="112"/>
      <c r="F53" s="112" t="s">
        <v>1066</v>
      </c>
    </row>
    <row r="54" spans="1:6" ht="56.5" x14ac:dyDescent="0.35">
      <c r="A54" s="112" t="s">
        <v>1639</v>
      </c>
      <c r="B54" s="112" t="s">
        <v>1640</v>
      </c>
      <c r="C54" s="112" t="s">
        <v>1641</v>
      </c>
      <c r="D54" s="112" t="s">
        <v>1636</v>
      </c>
      <c r="E54" s="112"/>
      <c r="F54" s="112" t="s">
        <v>1066</v>
      </c>
    </row>
    <row r="55" spans="1:6" ht="70.5" x14ac:dyDescent="0.35">
      <c r="A55" s="112" t="s">
        <v>1642</v>
      </c>
      <c r="B55" s="112" t="s">
        <v>1643</v>
      </c>
      <c r="C55" s="112" t="s">
        <v>1644</v>
      </c>
      <c r="D55" s="112" t="s">
        <v>1636</v>
      </c>
      <c r="E55" s="112"/>
      <c r="F55" s="112" t="s">
        <v>1066</v>
      </c>
    </row>
    <row r="56" spans="1:6" ht="42.5" x14ac:dyDescent="0.35">
      <c r="A56" s="112" t="s">
        <v>1645</v>
      </c>
      <c r="B56" s="112" t="s">
        <v>1550</v>
      </c>
      <c r="C56" s="112" t="s">
        <v>1646</v>
      </c>
      <c r="D56" s="112" t="s">
        <v>1526</v>
      </c>
      <c r="E56" s="112"/>
      <c r="F56" s="112"/>
    </row>
    <row r="57" spans="1:6" ht="56.5" x14ac:dyDescent="0.35">
      <c r="A57" s="112" t="s">
        <v>1647</v>
      </c>
      <c r="B57" s="112" t="s">
        <v>1550</v>
      </c>
      <c r="C57" s="112" t="s">
        <v>1648</v>
      </c>
      <c r="D57" s="112" t="s">
        <v>1526</v>
      </c>
      <c r="E57" s="112"/>
      <c r="F57" s="112" t="s">
        <v>1651</v>
      </c>
    </row>
    <row r="58" spans="1:6" ht="28.5" x14ac:dyDescent="0.35">
      <c r="A58" s="112" t="s">
        <v>1652</v>
      </c>
      <c r="B58" s="112" t="s">
        <v>1550</v>
      </c>
      <c r="C58" s="112" t="s">
        <v>1653</v>
      </c>
      <c r="D58" s="112" t="s">
        <v>1526</v>
      </c>
      <c r="E58" s="112"/>
      <c r="F58" s="112" t="s">
        <v>1064</v>
      </c>
    </row>
    <row r="59" spans="1:6" ht="56.5" x14ac:dyDescent="0.35">
      <c r="A59" s="112" t="s">
        <v>1655</v>
      </c>
      <c r="B59" s="112" t="s">
        <v>1550</v>
      </c>
      <c r="C59" s="112" t="s">
        <v>1656</v>
      </c>
      <c r="D59" s="112" t="s">
        <v>1657</v>
      </c>
      <c r="E59" s="112"/>
      <c r="F59" s="112" t="s">
        <v>1083</v>
      </c>
    </row>
    <row r="60" spans="1:6" ht="42.5" x14ac:dyDescent="0.35">
      <c r="A60" s="112" t="s">
        <v>1658</v>
      </c>
      <c r="B60" s="112" t="s">
        <v>1550</v>
      </c>
      <c r="C60" s="112" t="s">
        <v>1659</v>
      </c>
      <c r="D60" s="112" t="s">
        <v>1607</v>
      </c>
      <c r="E60" s="112"/>
      <c r="F60" s="112" t="s">
        <v>1084</v>
      </c>
    </row>
    <row r="61" spans="1:6" ht="42.5" x14ac:dyDescent="0.35">
      <c r="A61" s="112" t="s">
        <v>1662</v>
      </c>
      <c r="B61" s="112" t="s">
        <v>1550</v>
      </c>
      <c r="C61" s="112" t="s">
        <v>1663</v>
      </c>
      <c r="D61" s="112" t="s">
        <v>1607</v>
      </c>
      <c r="E61" s="112"/>
      <c r="F61" s="112" t="s">
        <v>1067</v>
      </c>
    </row>
    <row r="62" spans="1:6" ht="42.5" x14ac:dyDescent="0.35">
      <c r="A62" s="112" t="s">
        <v>1664</v>
      </c>
      <c r="B62" s="112" t="s">
        <v>1550</v>
      </c>
      <c r="C62" s="112" t="s">
        <v>1665</v>
      </c>
      <c r="D62" s="112" t="s">
        <v>1666</v>
      </c>
      <c r="E62" s="112"/>
      <c r="F62" s="112" t="s">
        <v>1072</v>
      </c>
    </row>
    <row r="63" spans="1:6" ht="28.5" x14ac:dyDescent="0.35">
      <c r="A63" s="112" t="s">
        <v>1667</v>
      </c>
      <c r="B63" s="112" t="s">
        <v>1668</v>
      </c>
      <c r="C63" s="112" t="s">
        <v>1671</v>
      </c>
      <c r="D63" s="112" t="s">
        <v>1666</v>
      </c>
      <c r="E63" s="112"/>
      <c r="F63" s="112"/>
    </row>
    <row r="64" spans="1:6" ht="42.5" x14ac:dyDescent="0.35">
      <c r="A64" s="112" t="s">
        <v>1670</v>
      </c>
      <c r="B64" s="112" t="s">
        <v>1669</v>
      </c>
      <c r="C64" s="112" t="s">
        <v>1672</v>
      </c>
      <c r="D64" s="112" t="s">
        <v>1666</v>
      </c>
      <c r="E64" s="112"/>
      <c r="F64" s="112"/>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8CE3C-C38E-465D-B7F2-543D7A4A5F57}">
  <sheetPr codeName="Sheet8"/>
  <dimension ref="A1:P101"/>
  <sheetViews>
    <sheetView zoomScale="85" zoomScaleNormal="85" workbookViewId="0">
      <selection activeCell="A103" sqref="A103"/>
    </sheetView>
  </sheetViews>
  <sheetFormatPr defaultRowHeight="14.5" x14ac:dyDescent="0.35"/>
  <cols>
    <col min="1" max="1" width="42" customWidth="1"/>
    <col min="2" max="2" width="101.81640625" customWidth="1"/>
    <col min="4" max="4" width="82.81640625" customWidth="1"/>
    <col min="6" max="6" width="21.54296875" customWidth="1"/>
    <col min="7" max="7" width="8.7265625" customWidth="1"/>
    <col min="9" max="9" width="35.81640625" customWidth="1"/>
    <col min="11" max="11" width="0.1796875" customWidth="1"/>
  </cols>
  <sheetData>
    <row r="1" spans="1:4" ht="21" customHeight="1" x14ac:dyDescent="0.5">
      <c r="A1" s="105" t="s">
        <v>809</v>
      </c>
      <c r="B1" s="105"/>
      <c r="C1" s="105"/>
      <c r="D1" s="24"/>
    </row>
    <row r="2" spans="1:4" x14ac:dyDescent="0.35">
      <c r="A2" s="104" t="s">
        <v>810</v>
      </c>
      <c r="B2" s="106"/>
      <c r="C2" s="106"/>
      <c r="D2" s="25"/>
    </row>
    <row r="3" spans="1:4" ht="15" customHeight="1" x14ac:dyDescent="0.35">
      <c r="A3" s="106"/>
      <c r="B3" s="106"/>
      <c r="C3" s="106"/>
      <c r="D3" s="25"/>
    </row>
    <row r="4" spans="1:4" x14ac:dyDescent="0.35">
      <c r="A4" s="106"/>
      <c r="B4" s="106"/>
      <c r="C4" s="106"/>
      <c r="D4" s="25"/>
    </row>
    <row r="5" spans="1:4" x14ac:dyDescent="0.35">
      <c r="A5" s="106"/>
      <c r="B5" s="106"/>
      <c r="C5" s="106"/>
      <c r="D5" s="25"/>
    </row>
    <row r="6" spans="1:4" x14ac:dyDescent="0.35">
      <c r="A6" s="106"/>
      <c r="B6" s="106"/>
      <c r="C6" s="106"/>
      <c r="D6" s="25"/>
    </row>
    <row r="7" spans="1:4" x14ac:dyDescent="0.35">
      <c r="A7" s="106"/>
      <c r="B7" s="106"/>
      <c r="C7" s="106"/>
      <c r="D7" s="25"/>
    </row>
    <row r="8" spans="1:4" x14ac:dyDescent="0.35">
      <c r="A8" s="106"/>
      <c r="B8" s="106"/>
      <c r="C8" s="106"/>
      <c r="D8" s="25"/>
    </row>
    <row r="9" spans="1:4" x14ac:dyDescent="0.35">
      <c r="A9" s="106"/>
      <c r="B9" s="106"/>
      <c r="C9" s="106"/>
      <c r="D9" s="25"/>
    </row>
    <row r="10" spans="1:4" x14ac:dyDescent="0.35">
      <c r="A10" s="106"/>
      <c r="B10" s="106"/>
      <c r="C10" s="106"/>
      <c r="D10" s="25"/>
    </row>
    <row r="11" spans="1:4" x14ac:dyDescent="0.35">
      <c r="A11" s="106"/>
      <c r="B11" s="106"/>
      <c r="C11" s="106"/>
      <c r="D11" s="25"/>
    </row>
    <row r="12" spans="1:4" x14ac:dyDescent="0.35">
      <c r="A12" s="106"/>
      <c r="B12" s="106"/>
      <c r="C12" s="106"/>
      <c r="D12" s="25"/>
    </row>
    <row r="13" spans="1:4" x14ac:dyDescent="0.35">
      <c r="A13" s="106"/>
      <c r="B13" s="106"/>
      <c r="C13" s="106"/>
      <c r="D13" s="25"/>
    </row>
    <row r="14" spans="1:4" x14ac:dyDescent="0.35">
      <c r="A14" s="107"/>
      <c r="B14" s="107"/>
      <c r="C14" s="107"/>
      <c r="D14" s="26"/>
    </row>
    <row r="15" spans="1:4" x14ac:dyDescent="0.35">
      <c r="A15" s="103" t="s">
        <v>811</v>
      </c>
      <c r="B15" s="103"/>
      <c r="C15" s="103"/>
      <c r="D15" s="27"/>
    </row>
    <row r="16" spans="1:4" x14ac:dyDescent="0.35">
      <c r="A16" s="103" t="s">
        <v>812</v>
      </c>
      <c r="B16" s="103"/>
      <c r="C16" s="103"/>
      <c r="D16" s="27"/>
    </row>
    <row r="17" spans="1:4" x14ac:dyDescent="0.35">
      <c r="A17" s="103" t="s">
        <v>813</v>
      </c>
      <c r="B17" s="103"/>
      <c r="C17" s="103"/>
      <c r="D17" s="27"/>
    </row>
    <row r="18" spans="1:4" x14ac:dyDescent="0.35">
      <c r="A18" s="103" t="s">
        <v>814</v>
      </c>
      <c r="B18" s="103"/>
      <c r="C18" s="103"/>
      <c r="D18" s="27"/>
    </row>
    <row r="19" spans="1:4" x14ac:dyDescent="0.35">
      <c r="A19" s="103" t="s">
        <v>815</v>
      </c>
      <c r="B19" s="103"/>
      <c r="C19" s="103"/>
      <c r="D19" s="27"/>
    </row>
    <row r="20" spans="1:4" x14ac:dyDescent="0.35">
      <c r="A20" s="25"/>
      <c r="B20" s="25"/>
      <c r="C20" s="25"/>
      <c r="D20" s="25"/>
    </row>
    <row r="21" spans="1:4" ht="29.5" customHeight="1" x14ac:dyDescent="0.35">
      <c r="A21" s="104" t="s">
        <v>816</v>
      </c>
      <c r="B21" s="104"/>
      <c r="C21" s="104"/>
      <c r="D21" s="28"/>
    </row>
    <row r="22" spans="1:4" ht="14.5" customHeight="1" x14ac:dyDescent="0.35">
      <c r="A22" s="28"/>
      <c r="B22" s="28"/>
      <c r="C22" s="28"/>
      <c r="D22" s="28"/>
    </row>
    <row r="23" spans="1:4" ht="14.5" customHeight="1" x14ac:dyDescent="0.35">
      <c r="A23" s="101" t="s">
        <v>817</v>
      </c>
      <c r="B23" s="101"/>
      <c r="C23" s="101"/>
      <c r="D23" s="29"/>
    </row>
    <row r="24" spans="1:4" ht="14.5" customHeight="1" x14ac:dyDescent="0.35">
      <c r="A24" s="101" t="s">
        <v>818</v>
      </c>
      <c r="B24" s="101"/>
      <c r="C24" s="101"/>
      <c r="D24" s="29"/>
    </row>
    <row r="25" spans="1:4" ht="14.5" customHeight="1" x14ac:dyDescent="0.35">
      <c r="A25" s="101" t="s">
        <v>819</v>
      </c>
      <c r="B25" s="101"/>
      <c r="C25" s="101"/>
      <c r="D25" s="29"/>
    </row>
    <row r="26" spans="1:4" ht="28.75" customHeight="1" x14ac:dyDescent="0.35">
      <c r="A26" s="101" t="s">
        <v>820</v>
      </c>
      <c r="B26" s="101"/>
      <c r="C26" s="101"/>
      <c r="D26" s="29"/>
    </row>
    <row r="27" spans="1:4" ht="29.5" customHeight="1" x14ac:dyDescent="0.35">
      <c r="A27" s="101" t="s">
        <v>821</v>
      </c>
      <c r="B27" s="101"/>
      <c r="C27" s="101"/>
      <c r="D27" s="29"/>
    </row>
    <row r="28" spans="1:4" ht="310.75" customHeight="1" thickBot="1" x14ac:dyDescent="0.4">
      <c r="A28" s="102"/>
      <c r="B28" s="102"/>
      <c r="C28" s="102"/>
      <c r="D28" s="26"/>
    </row>
    <row r="29" spans="1:4" ht="15" thickBot="1" x14ac:dyDescent="0.4">
      <c r="A29" s="30" t="s">
        <v>822</v>
      </c>
      <c r="B29" s="31" t="s">
        <v>823</v>
      </c>
      <c r="C29" s="30" t="s">
        <v>824</v>
      </c>
      <c r="D29" s="30" t="s">
        <v>825</v>
      </c>
    </row>
    <row r="30" spans="1:4" x14ac:dyDescent="0.35">
      <c r="A30" s="32" t="s">
        <v>826</v>
      </c>
      <c r="B30" s="1" t="s">
        <v>827</v>
      </c>
      <c r="C30" s="33">
        <v>2</v>
      </c>
      <c r="D30" s="42" t="s">
        <v>828</v>
      </c>
    </row>
    <row r="31" spans="1:4" x14ac:dyDescent="0.35">
      <c r="A31" s="32" t="s">
        <v>829</v>
      </c>
      <c r="B31" s="1" t="s">
        <v>830</v>
      </c>
      <c r="C31" s="33">
        <v>2</v>
      </c>
      <c r="D31" s="42" t="s">
        <v>1050</v>
      </c>
    </row>
    <row r="32" spans="1:4" x14ac:dyDescent="0.35">
      <c r="A32" s="32" t="s">
        <v>831</v>
      </c>
      <c r="B32" s="1" t="s">
        <v>832</v>
      </c>
      <c r="C32" s="33">
        <v>2</v>
      </c>
      <c r="D32" s="42" t="s">
        <v>833</v>
      </c>
    </row>
    <row r="33" spans="1:4" ht="29" x14ac:dyDescent="0.35">
      <c r="A33" s="32" t="s">
        <v>834</v>
      </c>
      <c r="B33" s="1" t="s">
        <v>835</v>
      </c>
      <c r="C33" s="33">
        <v>2</v>
      </c>
      <c r="D33" s="42"/>
    </row>
    <row r="34" spans="1:4" x14ac:dyDescent="0.35">
      <c r="A34" s="32" t="s">
        <v>836</v>
      </c>
      <c r="B34" s="1" t="s">
        <v>837</v>
      </c>
      <c r="C34" s="33">
        <v>2</v>
      </c>
      <c r="D34" s="42" t="s">
        <v>1051</v>
      </c>
    </row>
    <row r="35" spans="1:4" ht="15" thickBot="1" x14ac:dyDescent="0.4">
      <c r="A35" s="32" t="s">
        <v>838</v>
      </c>
      <c r="B35" s="1" t="s">
        <v>839</v>
      </c>
      <c r="C35" s="33"/>
      <c r="D35" s="42"/>
    </row>
    <row r="36" spans="1:4" ht="15" thickBot="1" x14ac:dyDescent="0.4">
      <c r="A36" s="34" t="s">
        <v>840</v>
      </c>
      <c r="B36" s="35"/>
      <c r="C36" s="36">
        <f>MODE(C30:C35)</f>
        <v>2</v>
      </c>
      <c r="D36" s="71"/>
    </row>
    <row r="37" spans="1:4" x14ac:dyDescent="0.35">
      <c r="A37" s="37" t="s">
        <v>841</v>
      </c>
      <c r="B37" s="38" t="s">
        <v>842</v>
      </c>
      <c r="C37" s="39">
        <v>0</v>
      </c>
      <c r="D37" s="47"/>
    </row>
    <row r="38" spans="1:4" x14ac:dyDescent="0.35">
      <c r="A38" s="40" t="s">
        <v>843</v>
      </c>
      <c r="B38" s="41" t="s">
        <v>844</v>
      </c>
      <c r="C38" s="33">
        <v>1</v>
      </c>
      <c r="D38" s="42"/>
    </row>
    <row r="39" spans="1:4" ht="43.5" x14ac:dyDescent="0.35">
      <c r="A39" s="40" t="s">
        <v>845</v>
      </c>
      <c r="B39" s="41" t="s">
        <v>846</v>
      </c>
      <c r="C39" s="33">
        <v>2</v>
      </c>
      <c r="D39" s="42" t="s">
        <v>1052</v>
      </c>
    </row>
    <row r="40" spans="1:4" ht="29" x14ac:dyDescent="0.35">
      <c r="A40" s="40" t="s">
        <v>847</v>
      </c>
      <c r="B40" s="41" t="s">
        <v>848</v>
      </c>
      <c r="C40" s="33">
        <v>2</v>
      </c>
      <c r="D40" s="42"/>
    </row>
    <row r="41" spans="1:4" x14ac:dyDescent="0.35">
      <c r="A41" s="40" t="s">
        <v>849</v>
      </c>
      <c r="B41" s="41" t="s">
        <v>850</v>
      </c>
      <c r="C41" s="33">
        <v>1</v>
      </c>
      <c r="D41" s="42" t="s">
        <v>851</v>
      </c>
    </row>
    <row r="42" spans="1:4" ht="29" x14ac:dyDescent="0.35">
      <c r="A42" s="40" t="s">
        <v>852</v>
      </c>
      <c r="B42" s="41" t="s">
        <v>853</v>
      </c>
      <c r="C42" s="33">
        <v>2</v>
      </c>
      <c r="D42" s="72" t="s">
        <v>854</v>
      </c>
    </row>
    <row r="43" spans="1:4" ht="29.5" thickBot="1" x14ac:dyDescent="0.4">
      <c r="A43" s="40" t="s">
        <v>855</v>
      </c>
      <c r="B43" s="41" t="s">
        <v>856</v>
      </c>
      <c r="C43" s="33">
        <v>2</v>
      </c>
      <c r="D43" s="43" t="s">
        <v>857</v>
      </c>
    </row>
    <row r="44" spans="1:4" ht="15" thickBot="1" x14ac:dyDescent="0.4">
      <c r="A44" s="44" t="s">
        <v>858</v>
      </c>
      <c r="B44" s="45"/>
      <c r="C44" s="46">
        <f>MODE(C37:C43)</f>
        <v>2</v>
      </c>
    </row>
    <row r="45" spans="1:4" x14ac:dyDescent="0.35">
      <c r="A45" s="32" t="s">
        <v>859</v>
      </c>
      <c r="B45" s="1" t="s">
        <v>860</v>
      </c>
      <c r="C45" s="33">
        <v>2</v>
      </c>
      <c r="D45" s="47" t="s">
        <v>861</v>
      </c>
    </row>
    <row r="46" spans="1:4" x14ac:dyDescent="0.35">
      <c r="A46" s="32" t="s">
        <v>862</v>
      </c>
      <c r="B46" s="1" t="s">
        <v>863</v>
      </c>
      <c r="C46" s="33">
        <v>2</v>
      </c>
      <c r="D46" s="42" t="s">
        <v>864</v>
      </c>
    </row>
    <row r="47" spans="1:4" ht="29" x14ac:dyDescent="0.35">
      <c r="A47" s="32" t="s">
        <v>865</v>
      </c>
      <c r="B47" s="1" t="s">
        <v>866</v>
      </c>
      <c r="C47" s="33">
        <v>2</v>
      </c>
      <c r="D47" s="42"/>
    </row>
    <row r="48" spans="1:4" x14ac:dyDescent="0.35">
      <c r="A48" s="32" t="s">
        <v>867</v>
      </c>
      <c r="B48" s="1" t="s">
        <v>868</v>
      </c>
      <c r="C48" s="33">
        <v>2</v>
      </c>
      <c r="D48" s="42"/>
    </row>
    <row r="49" spans="1:5" x14ac:dyDescent="0.35">
      <c r="A49" s="32" t="s">
        <v>869</v>
      </c>
      <c r="B49" s="1" t="s">
        <v>870</v>
      </c>
      <c r="C49" s="33">
        <v>2</v>
      </c>
      <c r="D49" s="42"/>
    </row>
    <row r="50" spans="1:5" x14ac:dyDescent="0.35">
      <c r="A50" s="32" t="s">
        <v>871</v>
      </c>
      <c r="B50" s="1" t="s">
        <v>872</v>
      </c>
      <c r="C50" s="33">
        <v>2</v>
      </c>
      <c r="D50" s="42"/>
    </row>
    <row r="51" spans="1:5" x14ac:dyDescent="0.35">
      <c r="A51" s="32" t="s">
        <v>873</v>
      </c>
      <c r="B51" s="1" t="s">
        <v>874</v>
      </c>
      <c r="C51" s="33">
        <v>2</v>
      </c>
      <c r="D51" s="42"/>
    </row>
    <row r="52" spans="1:5" ht="29" x14ac:dyDescent="0.35">
      <c r="A52" s="32" t="s">
        <v>875</v>
      </c>
      <c r="B52" s="1" t="s">
        <v>876</v>
      </c>
      <c r="C52" s="33">
        <v>2</v>
      </c>
      <c r="D52" s="42" t="s">
        <v>1053</v>
      </c>
    </row>
    <row r="53" spans="1:5" x14ac:dyDescent="0.35">
      <c r="A53" s="32" t="s">
        <v>877</v>
      </c>
      <c r="B53" t="s">
        <v>878</v>
      </c>
      <c r="C53" s="33">
        <v>2</v>
      </c>
      <c r="D53" s="42"/>
    </row>
    <row r="54" spans="1:5" ht="15" thickBot="1" x14ac:dyDescent="0.4">
      <c r="A54" s="32" t="s">
        <v>879</v>
      </c>
      <c r="B54" s="1" t="s">
        <v>880</v>
      </c>
      <c r="C54" s="33">
        <v>2</v>
      </c>
      <c r="D54" s="48" t="s">
        <v>864</v>
      </c>
      <c r="E54" s="49"/>
    </row>
    <row r="55" spans="1:5" ht="15" thickBot="1" x14ac:dyDescent="0.4">
      <c r="A55" s="50" t="s">
        <v>881</v>
      </c>
      <c r="B55" s="35"/>
      <c r="C55" s="46">
        <f>MODE(C45:C54)</f>
        <v>2</v>
      </c>
    </row>
    <row r="56" spans="1:5" x14ac:dyDescent="0.35">
      <c r="A56" s="37" t="s">
        <v>882</v>
      </c>
      <c r="B56" s="51" t="s">
        <v>883</v>
      </c>
      <c r="C56" s="39">
        <v>2</v>
      </c>
      <c r="D56" s="47" t="s">
        <v>1055</v>
      </c>
    </row>
    <row r="57" spans="1:5" ht="33" customHeight="1" x14ac:dyDescent="0.35">
      <c r="A57" s="40" t="s">
        <v>885</v>
      </c>
      <c r="B57" s="1" t="s">
        <v>886</v>
      </c>
      <c r="C57" s="33">
        <v>2</v>
      </c>
      <c r="D57" s="42" t="s">
        <v>1056</v>
      </c>
    </row>
    <row r="58" spans="1:5" ht="33" customHeight="1" x14ac:dyDescent="0.35">
      <c r="A58" s="40" t="s">
        <v>887</v>
      </c>
      <c r="B58" s="1" t="s">
        <v>888</v>
      </c>
      <c r="C58" s="33">
        <v>2</v>
      </c>
      <c r="D58" s="42"/>
    </row>
    <row r="59" spans="1:5" ht="33" customHeight="1" x14ac:dyDescent="0.35">
      <c r="A59" s="40" t="s">
        <v>889</v>
      </c>
      <c r="B59" s="1" t="s">
        <v>890</v>
      </c>
      <c r="C59" s="33">
        <v>2</v>
      </c>
      <c r="D59" s="42" t="s">
        <v>1057</v>
      </c>
    </row>
    <row r="60" spans="1:5" x14ac:dyDescent="0.35">
      <c r="A60" s="40" t="s">
        <v>891</v>
      </c>
      <c r="B60" s="1" t="s">
        <v>892</v>
      </c>
      <c r="C60" s="33">
        <v>2</v>
      </c>
      <c r="D60" s="42"/>
    </row>
    <row r="61" spans="1:5" x14ac:dyDescent="0.35">
      <c r="A61" s="40" t="s">
        <v>893</v>
      </c>
      <c r="B61" s="1" t="s">
        <v>894</v>
      </c>
      <c r="C61" s="33">
        <v>2</v>
      </c>
      <c r="D61" s="42"/>
    </row>
    <row r="62" spans="1:5" x14ac:dyDescent="0.35">
      <c r="A62" s="40" t="s">
        <v>895</v>
      </c>
      <c r="B62" s="1" t="s">
        <v>896</v>
      </c>
      <c r="C62" s="33">
        <v>2</v>
      </c>
      <c r="D62" s="42" t="s">
        <v>1058</v>
      </c>
    </row>
    <row r="63" spans="1:5" ht="29.5" thickBot="1" x14ac:dyDescent="0.4">
      <c r="A63" s="40" t="s">
        <v>897</v>
      </c>
      <c r="B63" s="1" t="s">
        <v>898</v>
      </c>
      <c r="C63" s="33">
        <v>0</v>
      </c>
      <c r="D63" s="43" t="s">
        <v>899</v>
      </c>
    </row>
    <row r="64" spans="1:5" ht="15" thickBot="1" x14ac:dyDescent="0.4">
      <c r="A64" s="34" t="s">
        <v>900</v>
      </c>
      <c r="B64" s="35"/>
      <c r="C64" s="46">
        <f>MODE(C56:C63)</f>
        <v>2</v>
      </c>
    </row>
    <row r="65" spans="1:4" x14ac:dyDescent="0.35">
      <c r="A65" s="32" t="s">
        <v>901</v>
      </c>
      <c r="B65" s="1" t="s">
        <v>902</v>
      </c>
      <c r="C65" s="33">
        <v>2</v>
      </c>
      <c r="D65" s="47" t="s">
        <v>903</v>
      </c>
    </row>
    <row r="66" spans="1:4" ht="29" x14ac:dyDescent="0.35">
      <c r="A66" s="32" t="s">
        <v>904</v>
      </c>
      <c r="B66" s="1" t="s">
        <v>905</v>
      </c>
      <c r="C66" s="33">
        <v>2</v>
      </c>
      <c r="D66" s="42"/>
    </row>
    <row r="67" spans="1:4" x14ac:dyDescent="0.35">
      <c r="A67" s="32" t="s">
        <v>906</v>
      </c>
      <c r="B67" s="1" t="s">
        <v>907</v>
      </c>
      <c r="C67" s="33">
        <v>2</v>
      </c>
      <c r="D67" s="42"/>
    </row>
    <row r="68" spans="1:4" x14ac:dyDescent="0.35">
      <c r="A68" s="32" t="s">
        <v>908</v>
      </c>
      <c r="B68" s="1" t="s">
        <v>909</v>
      </c>
      <c r="C68" s="33">
        <v>2</v>
      </c>
      <c r="D68" s="42" t="s">
        <v>1054</v>
      </c>
    </row>
    <row r="69" spans="1:4" ht="29" x14ac:dyDescent="0.35">
      <c r="A69" s="32" t="s">
        <v>910</v>
      </c>
      <c r="B69" s="1" t="s">
        <v>911</v>
      </c>
      <c r="C69" s="33">
        <v>2</v>
      </c>
      <c r="D69" s="42" t="s">
        <v>1059</v>
      </c>
    </row>
    <row r="70" spans="1:4" ht="29" x14ac:dyDescent="0.35">
      <c r="A70" s="32" t="s">
        <v>912</v>
      </c>
      <c r="B70" s="1" t="s">
        <v>913</v>
      </c>
      <c r="C70" s="33">
        <v>1</v>
      </c>
      <c r="D70" s="42" t="s">
        <v>1054</v>
      </c>
    </row>
    <row r="71" spans="1:4" x14ac:dyDescent="0.35">
      <c r="A71" s="32" t="s">
        <v>914</v>
      </c>
      <c r="B71" s="1" t="s">
        <v>915</v>
      </c>
      <c r="C71" s="33">
        <v>1</v>
      </c>
      <c r="D71" s="42"/>
    </row>
    <row r="72" spans="1:4" ht="43.5" x14ac:dyDescent="0.35">
      <c r="A72" s="32" t="s">
        <v>916</v>
      </c>
      <c r="B72" s="1" t="s">
        <v>917</v>
      </c>
      <c r="C72" s="33">
        <v>1</v>
      </c>
      <c r="D72" s="42"/>
    </row>
    <row r="73" spans="1:4" ht="29" x14ac:dyDescent="0.35">
      <c r="A73" s="32" t="s">
        <v>918</v>
      </c>
      <c r="B73" s="1" t="s">
        <v>919</v>
      </c>
      <c r="C73" s="33">
        <v>2</v>
      </c>
      <c r="D73" s="42" t="s">
        <v>920</v>
      </c>
    </row>
    <row r="74" spans="1:4" ht="29" x14ac:dyDescent="0.35">
      <c r="A74" s="32" t="s">
        <v>921</v>
      </c>
      <c r="B74" s="1" t="s">
        <v>922</v>
      </c>
      <c r="C74" s="33">
        <v>2</v>
      </c>
      <c r="D74" s="42" t="s">
        <v>1060</v>
      </c>
    </row>
    <row r="75" spans="1:4" x14ac:dyDescent="0.35">
      <c r="A75" s="32" t="s">
        <v>923</v>
      </c>
      <c r="B75" s="1" t="s">
        <v>924</v>
      </c>
      <c r="C75" s="33">
        <v>2</v>
      </c>
      <c r="D75" s="42" t="s">
        <v>925</v>
      </c>
    </row>
    <row r="76" spans="1:4" x14ac:dyDescent="0.35">
      <c r="A76" s="32" t="s">
        <v>926</v>
      </c>
      <c r="B76" s="1" t="s">
        <v>927</v>
      </c>
      <c r="C76" s="33">
        <v>1</v>
      </c>
      <c r="D76" s="42"/>
    </row>
    <row r="77" spans="1:4" ht="15" thickBot="1" x14ac:dyDescent="0.4">
      <c r="A77" s="32" t="s">
        <v>928</v>
      </c>
      <c r="B77" s="1" t="s">
        <v>929</v>
      </c>
      <c r="C77" s="33">
        <v>1</v>
      </c>
      <c r="D77" s="43" t="s">
        <v>930</v>
      </c>
    </row>
    <row r="78" spans="1:4" ht="15" thickBot="1" x14ac:dyDescent="0.4">
      <c r="A78" s="34" t="s">
        <v>931</v>
      </c>
      <c r="B78" s="35"/>
      <c r="C78" s="46">
        <f>MODE(C65:C77)</f>
        <v>2</v>
      </c>
    </row>
    <row r="79" spans="1:4" x14ac:dyDescent="0.35">
      <c r="A79" s="32" t="s">
        <v>932</v>
      </c>
      <c r="B79" s="1" t="s">
        <v>933</v>
      </c>
      <c r="C79" s="33">
        <v>2</v>
      </c>
      <c r="D79" s="47"/>
    </row>
    <row r="80" spans="1:4" x14ac:dyDescent="0.35">
      <c r="A80" s="32" t="s">
        <v>934</v>
      </c>
      <c r="B80" s="1" t="s">
        <v>935</v>
      </c>
      <c r="C80" s="33">
        <v>2</v>
      </c>
      <c r="D80" s="42" t="s">
        <v>884</v>
      </c>
    </row>
    <row r="81" spans="1:16" x14ac:dyDescent="0.35">
      <c r="A81" s="32" t="s">
        <v>936</v>
      </c>
      <c r="B81" s="1" t="s">
        <v>937</v>
      </c>
      <c r="C81" s="33">
        <v>2</v>
      </c>
      <c r="D81" s="42"/>
    </row>
    <row r="82" spans="1:16" x14ac:dyDescent="0.35">
      <c r="A82" s="32" t="s">
        <v>938</v>
      </c>
      <c r="B82" s="1" t="s">
        <v>939</v>
      </c>
      <c r="C82" s="33">
        <v>2</v>
      </c>
      <c r="D82" s="42" t="s">
        <v>940</v>
      </c>
    </row>
    <row r="83" spans="1:16" x14ac:dyDescent="0.35">
      <c r="A83" s="32" t="s">
        <v>941</v>
      </c>
      <c r="B83" s="1" t="s">
        <v>942</v>
      </c>
      <c r="C83" s="33">
        <v>1</v>
      </c>
      <c r="D83" s="42"/>
    </row>
    <row r="84" spans="1:16" ht="29" x14ac:dyDescent="0.35">
      <c r="A84" s="32" t="s">
        <v>943</v>
      </c>
      <c r="B84" s="1" t="s">
        <v>944</v>
      </c>
      <c r="C84" s="33">
        <v>2</v>
      </c>
      <c r="D84" s="42"/>
    </row>
    <row r="85" spans="1:16" x14ac:dyDescent="0.35">
      <c r="A85" s="32" t="s">
        <v>945</v>
      </c>
      <c r="B85" s="1" t="s">
        <v>946</v>
      </c>
      <c r="C85" s="33">
        <v>2</v>
      </c>
      <c r="D85" s="42"/>
    </row>
    <row r="86" spans="1:16" ht="15" thickBot="1" x14ac:dyDescent="0.4">
      <c r="A86" s="32" t="s">
        <v>947</v>
      </c>
      <c r="B86" s="1" t="s">
        <v>948</v>
      </c>
      <c r="C86" s="33">
        <v>2</v>
      </c>
      <c r="D86" s="43"/>
    </row>
    <row r="87" spans="1:16" ht="15" thickBot="1" x14ac:dyDescent="0.4">
      <c r="A87" s="50" t="s">
        <v>949</v>
      </c>
      <c r="B87" s="52"/>
      <c r="C87" s="46">
        <f>MODE(C79:C86)</f>
        <v>2</v>
      </c>
    </row>
    <row r="88" spans="1:16" x14ac:dyDescent="0.35">
      <c r="A88" s="53"/>
      <c r="B88" s="1"/>
      <c r="C88" s="54"/>
    </row>
    <row r="89" spans="1:16" x14ac:dyDescent="0.35">
      <c r="A89" s="4"/>
      <c r="B89" s="1"/>
      <c r="C89" s="26"/>
      <c r="I89" t="s">
        <v>950</v>
      </c>
    </row>
    <row r="90" spans="1:16" x14ac:dyDescent="0.35">
      <c r="A90" s="4"/>
      <c r="B90" s="1"/>
      <c r="C90" s="26"/>
      <c r="I90" s="55">
        <v>2</v>
      </c>
      <c r="J90" s="56">
        <v>1</v>
      </c>
      <c r="L90" s="57">
        <v>0</v>
      </c>
      <c r="M90" s="58">
        <v>-1</v>
      </c>
      <c r="N90" s="59">
        <v>-2</v>
      </c>
    </row>
    <row r="91" spans="1:16" x14ac:dyDescent="0.35">
      <c r="A91" s="4"/>
      <c r="B91" s="1"/>
      <c r="P91" s="60"/>
    </row>
    <row r="92" spans="1:16" x14ac:dyDescent="0.35">
      <c r="I92" s="61"/>
    </row>
    <row r="94" spans="1:16" x14ac:dyDescent="0.35">
      <c r="A94" s="4"/>
      <c r="F94" s="4"/>
      <c r="G94" s="4"/>
      <c r="I94" s="3" t="s">
        <v>951</v>
      </c>
      <c r="J94" s="3" t="s">
        <v>952</v>
      </c>
      <c r="K94" s="3"/>
      <c r="L94" s="4"/>
      <c r="M94" s="4"/>
      <c r="N94" s="4"/>
      <c r="O94" s="4"/>
    </row>
    <row r="95" spans="1:16" x14ac:dyDescent="0.35">
      <c r="F95" s="62"/>
      <c r="I95" s="63" t="s">
        <v>953</v>
      </c>
      <c r="J95" s="64">
        <f>$C$36</f>
        <v>2</v>
      </c>
      <c r="K95" s="2">
        <v>1</v>
      </c>
    </row>
    <row r="96" spans="1:16" x14ac:dyDescent="0.35">
      <c r="F96" s="62"/>
      <c r="I96" s="63" t="s">
        <v>954</v>
      </c>
      <c r="J96" s="2">
        <f>$C$44</f>
        <v>2</v>
      </c>
      <c r="K96" s="2">
        <v>1</v>
      </c>
    </row>
    <row r="97" spans="6:11" x14ac:dyDescent="0.35">
      <c r="F97" s="62"/>
      <c r="I97" s="63" t="s">
        <v>955</v>
      </c>
      <c r="J97" s="2">
        <f>$C$55</f>
        <v>2</v>
      </c>
      <c r="K97" s="2">
        <v>1</v>
      </c>
    </row>
    <row r="98" spans="6:11" x14ac:dyDescent="0.35">
      <c r="F98" s="62"/>
      <c r="I98" s="63" t="s">
        <v>956</v>
      </c>
      <c r="J98" s="2">
        <f>$C$64</f>
        <v>2</v>
      </c>
      <c r="K98" s="2">
        <v>1</v>
      </c>
    </row>
    <row r="99" spans="6:11" x14ac:dyDescent="0.35">
      <c r="F99" s="62"/>
      <c r="I99" s="63" t="s">
        <v>957</v>
      </c>
      <c r="J99" s="2">
        <f>$C$78</f>
        <v>2</v>
      </c>
      <c r="K99" s="2">
        <v>1</v>
      </c>
    </row>
    <row r="100" spans="6:11" x14ac:dyDescent="0.35">
      <c r="F100" s="62"/>
      <c r="I100" s="63" t="s">
        <v>958</v>
      </c>
      <c r="J100" s="2">
        <f>$C$87</f>
        <v>2</v>
      </c>
      <c r="K100" s="2">
        <v>1</v>
      </c>
    </row>
    <row r="101" spans="6:11" x14ac:dyDescent="0.35">
      <c r="F101" s="4"/>
      <c r="I101" s="3" t="s">
        <v>959</v>
      </c>
      <c r="J101" s="65">
        <f>ROUND(AVERAGE(J95:J100),0)</f>
        <v>2</v>
      </c>
      <c r="K101" s="66">
        <v>2</v>
      </c>
    </row>
  </sheetData>
  <mergeCells count="15">
    <mergeCell ref="A17:C17"/>
    <mergeCell ref="A1:C1"/>
    <mergeCell ref="A2:C13"/>
    <mergeCell ref="A14:C14"/>
    <mergeCell ref="A15:C15"/>
    <mergeCell ref="A16:C16"/>
    <mergeCell ref="A26:C26"/>
    <mergeCell ref="A27:C27"/>
    <mergeCell ref="A28:C28"/>
    <mergeCell ref="A18:C18"/>
    <mergeCell ref="A19:C19"/>
    <mergeCell ref="A21:C21"/>
    <mergeCell ref="A23:C23"/>
    <mergeCell ref="A24:C24"/>
    <mergeCell ref="A25:C25"/>
  </mergeCells>
  <conditionalFormatting sqref="I95:K101">
    <cfRule type="expression" dxfId="10" priority="1">
      <formula>$N$90=$J95</formula>
    </cfRule>
    <cfRule type="expression" dxfId="9" priority="2">
      <formula>$M$90=$J95</formula>
    </cfRule>
    <cfRule type="expression" dxfId="8" priority="3">
      <formula>$L$90=$J95</formula>
    </cfRule>
    <cfRule type="expression" dxfId="7" priority="4">
      <formula>$J$90=$J95</formula>
    </cfRule>
    <cfRule type="expression" dxfId="6" priority="5">
      <formula>$I$90=$J95</formula>
    </cfRule>
  </conditionalFormatting>
  <conditionalFormatting sqref="K94:O94 L95:O101">
    <cfRule type="colorScale" priority="6">
      <colorScale>
        <cfvo type="min"/>
        <cfvo type="percentile" val="50"/>
        <cfvo type="max"/>
        <color rgb="FFF8696B"/>
        <color rgb="FFFFEB84"/>
        <color rgb="FF63BE7B"/>
      </colorScale>
    </cfRule>
  </conditionalFormatting>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1]!ColorPies">
                <anchor moveWithCells="1" sizeWithCells="1">
                  <from>
                    <xdr:col>8</xdr:col>
                    <xdr:colOff>488950</xdr:colOff>
                    <xdr:row>102</xdr:row>
                    <xdr:rowOff>12700</xdr:rowOff>
                  </from>
                  <to>
                    <xdr:col>9</xdr:col>
                    <xdr:colOff>12700</xdr:colOff>
                    <xdr:row>104</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981E-B363-4658-940A-47918F365CDC}">
  <sheetPr codeName="Sheet3"/>
  <dimension ref="A1:P99"/>
  <sheetViews>
    <sheetView topLeftCell="A69" zoomScale="85" zoomScaleNormal="85" workbookViewId="0">
      <selection activeCell="D98" sqref="D98"/>
    </sheetView>
  </sheetViews>
  <sheetFormatPr defaultRowHeight="14.5" x14ac:dyDescent="0.35"/>
  <cols>
    <col min="1" max="1" width="31.1796875" bestFit="1" customWidth="1"/>
    <col min="2" max="2" width="101.81640625" customWidth="1"/>
    <col min="4" max="4" width="17.54296875" customWidth="1"/>
    <col min="6" max="6" width="21.54296875" hidden="1" customWidth="1"/>
    <col min="7" max="7" width="0" hidden="1" customWidth="1"/>
    <col min="9" max="9" width="22.54296875" bestFit="1" customWidth="1"/>
    <col min="11" max="11" width="0.1796875" customWidth="1"/>
  </cols>
  <sheetData>
    <row r="1" spans="1:4" ht="21" customHeight="1" x14ac:dyDescent="0.5">
      <c r="A1" s="105" t="s">
        <v>809</v>
      </c>
      <c r="B1" s="105"/>
      <c r="C1" s="105"/>
      <c r="D1" s="24"/>
    </row>
    <row r="2" spans="1:4" x14ac:dyDescent="0.35">
      <c r="A2" s="104" t="s">
        <v>810</v>
      </c>
      <c r="B2" s="106"/>
      <c r="C2" s="106"/>
      <c r="D2" s="25"/>
    </row>
    <row r="3" spans="1:4" ht="15" customHeight="1" x14ac:dyDescent="0.35">
      <c r="A3" s="106"/>
      <c r="B3" s="106"/>
      <c r="C3" s="106"/>
      <c r="D3" s="25"/>
    </row>
    <row r="4" spans="1:4" x14ac:dyDescent="0.35">
      <c r="A4" s="106"/>
      <c r="B4" s="106"/>
      <c r="C4" s="106"/>
      <c r="D4" s="25"/>
    </row>
    <row r="5" spans="1:4" x14ac:dyDescent="0.35">
      <c r="A5" s="106"/>
      <c r="B5" s="106"/>
      <c r="C5" s="106"/>
      <c r="D5" s="25"/>
    </row>
    <row r="6" spans="1:4" x14ac:dyDescent="0.35">
      <c r="A6" s="106"/>
      <c r="B6" s="106"/>
      <c r="C6" s="106"/>
      <c r="D6" s="25"/>
    </row>
    <row r="7" spans="1:4" x14ac:dyDescent="0.35">
      <c r="A7" s="106"/>
      <c r="B7" s="106"/>
      <c r="C7" s="106"/>
      <c r="D7" s="25"/>
    </row>
    <row r="8" spans="1:4" x14ac:dyDescent="0.35">
      <c r="A8" s="106"/>
      <c r="B8" s="106"/>
      <c r="C8" s="106"/>
      <c r="D8" s="25"/>
    </row>
    <row r="9" spans="1:4" x14ac:dyDescent="0.35">
      <c r="A9" s="106"/>
      <c r="B9" s="106"/>
      <c r="C9" s="106"/>
      <c r="D9" s="25"/>
    </row>
    <row r="10" spans="1:4" x14ac:dyDescent="0.35">
      <c r="A10" s="106"/>
      <c r="B10" s="106"/>
      <c r="C10" s="106"/>
      <c r="D10" s="25"/>
    </row>
    <row r="11" spans="1:4" x14ac:dyDescent="0.35">
      <c r="A11" s="106"/>
      <c r="B11" s="106"/>
      <c r="C11" s="106"/>
      <c r="D11" s="25"/>
    </row>
    <row r="12" spans="1:4" x14ac:dyDescent="0.35">
      <c r="A12" s="106"/>
      <c r="B12" s="106"/>
      <c r="C12" s="106"/>
      <c r="D12" s="25"/>
    </row>
    <row r="13" spans="1:4" x14ac:dyDescent="0.35">
      <c r="A13" s="106"/>
      <c r="B13" s="106"/>
      <c r="C13" s="106"/>
      <c r="D13" s="25"/>
    </row>
    <row r="14" spans="1:4" x14ac:dyDescent="0.35">
      <c r="A14" s="107"/>
      <c r="B14" s="107"/>
      <c r="C14" s="107"/>
      <c r="D14" s="26"/>
    </row>
    <row r="15" spans="1:4" x14ac:dyDescent="0.35">
      <c r="A15" s="103" t="s">
        <v>811</v>
      </c>
      <c r="B15" s="103"/>
      <c r="C15" s="103"/>
      <c r="D15" s="27"/>
    </row>
    <row r="16" spans="1:4" x14ac:dyDescent="0.35">
      <c r="A16" s="103" t="s">
        <v>812</v>
      </c>
      <c r="B16" s="103"/>
      <c r="C16" s="103"/>
      <c r="D16" s="27"/>
    </row>
    <row r="17" spans="1:4" x14ac:dyDescent="0.35">
      <c r="A17" s="103" t="s">
        <v>813</v>
      </c>
      <c r="B17" s="103"/>
      <c r="C17" s="103"/>
      <c r="D17" s="27"/>
    </row>
    <row r="18" spans="1:4" x14ac:dyDescent="0.35">
      <c r="A18" s="103" t="s">
        <v>814</v>
      </c>
      <c r="B18" s="103"/>
      <c r="C18" s="103"/>
      <c r="D18" s="27"/>
    </row>
    <row r="19" spans="1:4" x14ac:dyDescent="0.35">
      <c r="A19" s="103" t="s">
        <v>815</v>
      </c>
      <c r="B19" s="103"/>
      <c r="C19" s="103"/>
      <c r="D19" s="27"/>
    </row>
    <row r="20" spans="1:4" x14ac:dyDescent="0.35">
      <c r="A20" s="25"/>
      <c r="B20" s="25"/>
      <c r="C20" s="25"/>
      <c r="D20" s="25"/>
    </row>
    <row r="21" spans="1:4" ht="29.5" customHeight="1" x14ac:dyDescent="0.35">
      <c r="A21" s="104" t="s">
        <v>816</v>
      </c>
      <c r="B21" s="104"/>
      <c r="C21" s="104"/>
      <c r="D21" s="28"/>
    </row>
    <row r="22" spans="1:4" ht="14.5" customHeight="1" x14ac:dyDescent="0.35">
      <c r="A22" s="28"/>
      <c r="B22" s="28"/>
      <c r="C22" s="28"/>
      <c r="D22" s="28"/>
    </row>
    <row r="23" spans="1:4" ht="14.5" customHeight="1" x14ac:dyDescent="0.35">
      <c r="A23" s="101" t="s">
        <v>817</v>
      </c>
      <c r="B23" s="101"/>
      <c r="C23" s="101"/>
      <c r="D23" s="29"/>
    </row>
    <row r="24" spans="1:4" ht="14.5" customHeight="1" x14ac:dyDescent="0.35">
      <c r="A24" s="101" t="s">
        <v>818</v>
      </c>
      <c r="B24" s="101"/>
      <c r="C24" s="101"/>
      <c r="D24" s="29"/>
    </row>
    <row r="25" spans="1:4" ht="14.5" customHeight="1" x14ac:dyDescent="0.35">
      <c r="A25" s="101" t="s">
        <v>819</v>
      </c>
      <c r="B25" s="101"/>
      <c r="C25" s="101"/>
      <c r="D25" s="29"/>
    </row>
    <row r="26" spans="1:4" ht="28.75" customHeight="1" x14ac:dyDescent="0.35">
      <c r="A26" s="101" t="s">
        <v>820</v>
      </c>
      <c r="B26" s="101"/>
      <c r="C26" s="101"/>
      <c r="D26" s="29"/>
    </row>
    <row r="27" spans="1:4" ht="29.5" customHeight="1" x14ac:dyDescent="0.35">
      <c r="A27" s="101" t="s">
        <v>821</v>
      </c>
      <c r="B27" s="101"/>
      <c r="C27" s="101"/>
      <c r="D27" s="29"/>
    </row>
    <row r="28" spans="1:4" ht="310.75" customHeight="1" thickBot="1" x14ac:dyDescent="0.4">
      <c r="A28" s="102"/>
      <c r="B28" s="102"/>
      <c r="C28" s="102"/>
      <c r="D28" s="26"/>
    </row>
    <row r="29" spans="1:4" ht="15" thickBot="1" x14ac:dyDescent="0.4">
      <c r="A29" s="30" t="s">
        <v>822</v>
      </c>
      <c r="B29" s="31" t="s">
        <v>823</v>
      </c>
      <c r="C29" s="30" t="s">
        <v>824</v>
      </c>
      <c r="D29" s="30" t="s">
        <v>825</v>
      </c>
    </row>
    <row r="30" spans="1:4" x14ac:dyDescent="0.35">
      <c r="A30" s="32" t="s">
        <v>960</v>
      </c>
      <c r="B30" s="1" t="s">
        <v>837</v>
      </c>
      <c r="C30" s="33">
        <v>1</v>
      </c>
      <c r="D30" s="42"/>
    </row>
    <row r="31" spans="1:4" ht="29" x14ac:dyDescent="0.35">
      <c r="A31" s="32" t="s">
        <v>961</v>
      </c>
      <c r="B31" s="1" t="s">
        <v>962</v>
      </c>
      <c r="C31" s="33">
        <v>1</v>
      </c>
      <c r="D31" s="42"/>
    </row>
    <row r="32" spans="1:4" x14ac:dyDescent="0.35">
      <c r="A32" s="32" t="s">
        <v>963</v>
      </c>
      <c r="B32" s="1" t="s">
        <v>964</v>
      </c>
      <c r="C32" s="33">
        <v>1</v>
      </c>
      <c r="D32" s="42"/>
    </row>
    <row r="33" spans="1:4" x14ac:dyDescent="0.35">
      <c r="A33" s="32" t="s">
        <v>965</v>
      </c>
      <c r="B33" s="1" t="s">
        <v>966</v>
      </c>
      <c r="C33" s="33"/>
      <c r="D33" s="42"/>
    </row>
    <row r="34" spans="1:4" x14ac:dyDescent="0.35">
      <c r="A34" s="32" t="s">
        <v>967</v>
      </c>
      <c r="B34" s="1" t="s">
        <v>839</v>
      </c>
      <c r="C34" s="33">
        <v>0</v>
      </c>
      <c r="D34" s="42"/>
    </row>
    <row r="35" spans="1:4" x14ac:dyDescent="0.35">
      <c r="A35" s="32" t="s">
        <v>968</v>
      </c>
      <c r="B35" t="s">
        <v>927</v>
      </c>
      <c r="C35" s="33">
        <v>1</v>
      </c>
      <c r="D35" s="42"/>
    </row>
    <row r="36" spans="1:4" ht="15" thickBot="1" x14ac:dyDescent="0.4">
      <c r="A36" s="32" t="s">
        <v>969</v>
      </c>
      <c r="B36" s="1" t="s">
        <v>970</v>
      </c>
      <c r="C36" s="33">
        <v>2</v>
      </c>
      <c r="D36" s="43"/>
    </row>
    <row r="37" spans="1:4" ht="15" thickBot="1" x14ac:dyDescent="0.4">
      <c r="A37" s="34" t="s">
        <v>971</v>
      </c>
      <c r="B37" s="35"/>
      <c r="C37" s="36">
        <f>MODE(C30:C36)</f>
        <v>1</v>
      </c>
    </row>
    <row r="38" spans="1:4" x14ac:dyDescent="0.35">
      <c r="A38" s="67" t="s">
        <v>972</v>
      </c>
      <c r="B38" s="51" t="s">
        <v>973</v>
      </c>
      <c r="C38" s="39">
        <v>2</v>
      </c>
      <c r="D38" s="47"/>
    </row>
    <row r="39" spans="1:4" x14ac:dyDescent="0.35">
      <c r="A39" s="32" t="s">
        <v>974</v>
      </c>
      <c r="B39" s="1" t="s">
        <v>975</v>
      </c>
      <c r="C39" s="33">
        <v>2</v>
      </c>
      <c r="D39" s="42"/>
    </row>
    <row r="40" spans="1:4" x14ac:dyDescent="0.35">
      <c r="A40" s="32" t="s">
        <v>976</v>
      </c>
      <c r="B40" s="1" t="s">
        <v>870</v>
      </c>
      <c r="C40" s="33">
        <v>2</v>
      </c>
      <c r="D40" s="42"/>
    </row>
    <row r="41" spans="1:4" x14ac:dyDescent="0.35">
      <c r="A41" s="32" t="s">
        <v>977</v>
      </c>
      <c r="B41" s="1" t="s">
        <v>874</v>
      </c>
      <c r="C41" s="33">
        <v>2</v>
      </c>
      <c r="D41" s="42"/>
    </row>
    <row r="42" spans="1:4" ht="29.5" thickBot="1" x14ac:dyDescent="0.4">
      <c r="A42" s="32" t="s">
        <v>978</v>
      </c>
      <c r="B42" s="1" t="s">
        <v>876</v>
      </c>
      <c r="C42" s="33">
        <v>2</v>
      </c>
      <c r="D42" s="43"/>
    </row>
    <row r="43" spans="1:4" ht="15" thickBot="1" x14ac:dyDescent="0.4">
      <c r="A43" s="34" t="s">
        <v>979</v>
      </c>
      <c r="B43" s="35"/>
      <c r="C43" s="46">
        <f>MODE(C38:C42)</f>
        <v>2</v>
      </c>
    </row>
    <row r="44" spans="1:4" ht="43.5" x14ac:dyDescent="0.35">
      <c r="A44" s="32" t="s">
        <v>980</v>
      </c>
      <c r="B44" s="1" t="s">
        <v>981</v>
      </c>
      <c r="C44" s="33">
        <v>1</v>
      </c>
      <c r="D44" s="47"/>
    </row>
    <row r="45" spans="1:4" x14ac:dyDescent="0.35">
      <c r="A45" s="32" t="s">
        <v>982</v>
      </c>
      <c r="B45" s="1" t="s">
        <v>842</v>
      </c>
      <c r="C45" s="33">
        <v>1</v>
      </c>
      <c r="D45" s="42"/>
    </row>
    <row r="46" spans="1:4" x14ac:dyDescent="0.35">
      <c r="A46" s="32" t="s">
        <v>983</v>
      </c>
      <c r="B46" s="1" t="s">
        <v>850</v>
      </c>
      <c r="C46" s="33">
        <v>1</v>
      </c>
      <c r="D46" s="42"/>
    </row>
    <row r="47" spans="1:4" x14ac:dyDescent="0.35">
      <c r="A47" s="32" t="s">
        <v>984</v>
      </c>
      <c r="B47" s="1" t="s">
        <v>985</v>
      </c>
      <c r="C47" s="33">
        <v>1</v>
      </c>
      <c r="D47" s="42"/>
    </row>
    <row r="48" spans="1:4" ht="15" thickBot="1" x14ac:dyDescent="0.4">
      <c r="A48" s="32" t="s">
        <v>986</v>
      </c>
      <c r="B48" t="s">
        <v>987</v>
      </c>
      <c r="C48" s="33">
        <v>1</v>
      </c>
      <c r="D48" s="43"/>
    </row>
    <row r="49" spans="1:4" ht="15" thickBot="1" x14ac:dyDescent="0.4">
      <c r="A49" s="34" t="s">
        <v>988</v>
      </c>
      <c r="B49" s="35"/>
      <c r="C49" s="46">
        <f>MODE(C44:C48)</f>
        <v>1</v>
      </c>
    </row>
    <row r="50" spans="1:4" ht="29" x14ac:dyDescent="0.35">
      <c r="A50" s="67" t="s">
        <v>989</v>
      </c>
      <c r="B50" s="51" t="s">
        <v>856</v>
      </c>
      <c r="C50" s="39">
        <v>-1</v>
      </c>
      <c r="D50" s="47"/>
    </row>
    <row r="51" spans="1:4" ht="33" customHeight="1" x14ac:dyDescent="0.35">
      <c r="A51" s="32" t="s">
        <v>990</v>
      </c>
      <c r="B51" s="1" t="s">
        <v>991</v>
      </c>
      <c r="C51" s="33">
        <v>1</v>
      </c>
      <c r="D51" s="42"/>
    </row>
    <row r="52" spans="1:4" x14ac:dyDescent="0.35">
      <c r="A52" s="32" t="s">
        <v>992</v>
      </c>
      <c r="B52" s="1" t="s">
        <v>993</v>
      </c>
      <c r="C52" s="33">
        <v>2</v>
      </c>
      <c r="D52" s="42"/>
    </row>
    <row r="53" spans="1:4" ht="29" x14ac:dyDescent="0.35">
      <c r="A53" s="32" t="s">
        <v>994</v>
      </c>
      <c r="B53" s="1" t="s">
        <v>848</v>
      </c>
      <c r="C53" s="33">
        <v>1</v>
      </c>
      <c r="D53" s="42"/>
    </row>
    <row r="54" spans="1:4" ht="29.5" thickBot="1" x14ac:dyDescent="0.4">
      <c r="A54" s="32" t="s">
        <v>995</v>
      </c>
      <c r="B54" s="1" t="s">
        <v>911</v>
      </c>
      <c r="C54" s="33">
        <v>0</v>
      </c>
      <c r="D54" s="43"/>
    </row>
    <row r="55" spans="1:4" ht="15" thickBot="1" x14ac:dyDescent="0.4">
      <c r="A55" s="34" t="s">
        <v>996</v>
      </c>
      <c r="B55" s="35"/>
      <c r="C55" s="46">
        <f>MODE(C50:C54)</f>
        <v>1</v>
      </c>
    </row>
    <row r="56" spans="1:4" x14ac:dyDescent="0.35">
      <c r="A56" s="32" t="s">
        <v>997</v>
      </c>
      <c r="B56" s="1" t="s">
        <v>998</v>
      </c>
      <c r="C56" s="33">
        <v>1</v>
      </c>
      <c r="D56" s="47"/>
    </row>
    <row r="57" spans="1:4" x14ac:dyDescent="0.35">
      <c r="A57" s="32" t="s">
        <v>999</v>
      </c>
      <c r="B57" s="1" t="s">
        <v>888</v>
      </c>
      <c r="C57" s="33">
        <v>0</v>
      </c>
      <c r="D57" s="42"/>
    </row>
    <row r="58" spans="1:4" x14ac:dyDescent="0.35">
      <c r="A58" s="32" t="s">
        <v>1000</v>
      </c>
      <c r="B58" s="1" t="s">
        <v>890</v>
      </c>
      <c r="C58" s="33">
        <v>0</v>
      </c>
      <c r="D58" s="42"/>
    </row>
    <row r="59" spans="1:4" x14ac:dyDescent="0.35">
      <c r="A59" s="32" t="s">
        <v>1001</v>
      </c>
      <c r="B59" s="1" t="s">
        <v>1002</v>
      </c>
      <c r="C59" s="33">
        <v>0</v>
      </c>
      <c r="D59" s="42"/>
    </row>
    <row r="60" spans="1:4" x14ac:dyDescent="0.35">
      <c r="A60" s="32" t="s">
        <v>1003</v>
      </c>
      <c r="B60" s="1" t="s">
        <v>894</v>
      </c>
      <c r="C60" s="33">
        <v>0</v>
      </c>
      <c r="D60" s="42"/>
    </row>
    <row r="61" spans="1:4" ht="29.5" thickBot="1" x14ac:dyDescent="0.4">
      <c r="A61" s="32" t="s">
        <v>1004</v>
      </c>
      <c r="B61" s="1" t="s">
        <v>898</v>
      </c>
      <c r="C61" s="33">
        <v>0</v>
      </c>
      <c r="D61" s="43"/>
    </row>
    <row r="62" spans="1:4" ht="15" thickBot="1" x14ac:dyDescent="0.4">
      <c r="A62" s="34" t="s">
        <v>1005</v>
      </c>
      <c r="B62" s="35"/>
      <c r="C62" s="46">
        <f>MODE(C56:C61)</f>
        <v>0</v>
      </c>
    </row>
    <row r="63" spans="1:4" ht="29" x14ac:dyDescent="0.35">
      <c r="A63" s="67" t="s">
        <v>1006</v>
      </c>
      <c r="B63" s="51" t="s">
        <v>835</v>
      </c>
      <c r="C63" s="39">
        <v>2</v>
      </c>
      <c r="D63" s="47"/>
    </row>
    <row r="64" spans="1:4" ht="29" x14ac:dyDescent="0.35">
      <c r="A64" s="32" t="s">
        <v>1007</v>
      </c>
      <c r="B64" s="1" t="s">
        <v>1008</v>
      </c>
      <c r="C64" s="33">
        <v>1</v>
      </c>
      <c r="D64" s="42"/>
    </row>
    <row r="65" spans="1:4" ht="29" x14ac:dyDescent="0.35">
      <c r="A65" s="32" t="s">
        <v>1009</v>
      </c>
      <c r="B65" s="1" t="s">
        <v>1010</v>
      </c>
      <c r="C65" s="33">
        <v>1</v>
      </c>
      <c r="D65" s="42"/>
    </row>
    <row r="66" spans="1:4" ht="29" x14ac:dyDescent="0.35">
      <c r="A66" s="32" t="s">
        <v>1011</v>
      </c>
      <c r="B66" s="1" t="s">
        <v>1012</v>
      </c>
      <c r="C66" s="33">
        <v>2</v>
      </c>
      <c r="D66" s="42"/>
    </row>
    <row r="67" spans="1:4" ht="29.5" thickBot="1" x14ac:dyDescent="0.4">
      <c r="A67" s="32" t="s">
        <v>1013</v>
      </c>
      <c r="B67" s="1" t="s">
        <v>1014</v>
      </c>
      <c r="C67" s="33">
        <v>2</v>
      </c>
      <c r="D67" s="43"/>
    </row>
    <row r="68" spans="1:4" ht="15" thickBot="1" x14ac:dyDescent="0.4">
      <c r="A68" s="34" t="s">
        <v>1015</v>
      </c>
      <c r="B68" s="35"/>
      <c r="C68" s="46">
        <f>MODE(C63:C67)</f>
        <v>2</v>
      </c>
    </row>
    <row r="69" spans="1:4" ht="29" x14ac:dyDescent="0.35">
      <c r="A69" s="32" t="s">
        <v>1016</v>
      </c>
      <c r="B69" s="1" t="s">
        <v>944</v>
      </c>
      <c r="C69" s="33">
        <v>1</v>
      </c>
      <c r="D69" s="47"/>
    </row>
    <row r="70" spans="1:4" x14ac:dyDescent="0.35">
      <c r="A70" s="32" t="s">
        <v>1017</v>
      </c>
      <c r="B70" s="1" t="s">
        <v>942</v>
      </c>
      <c r="C70" s="33">
        <v>1</v>
      </c>
      <c r="D70" s="42"/>
    </row>
    <row r="71" spans="1:4" x14ac:dyDescent="0.35">
      <c r="A71" s="32" t="s">
        <v>1018</v>
      </c>
      <c r="B71" s="1" t="s">
        <v>1019</v>
      </c>
      <c r="C71" s="33">
        <v>1</v>
      </c>
      <c r="D71" s="42"/>
    </row>
    <row r="72" spans="1:4" ht="29" x14ac:dyDescent="0.35">
      <c r="A72" s="32" t="s">
        <v>1020</v>
      </c>
      <c r="B72" s="1" t="s">
        <v>1021</v>
      </c>
      <c r="C72" s="33">
        <v>0</v>
      </c>
      <c r="D72" s="42"/>
    </row>
    <row r="73" spans="1:4" ht="15" thickBot="1" x14ac:dyDescent="0.4">
      <c r="A73" s="32" t="s">
        <v>1022</v>
      </c>
      <c r="B73" s="1" t="s">
        <v>935</v>
      </c>
      <c r="C73" s="33">
        <v>0</v>
      </c>
      <c r="D73" s="43"/>
    </row>
    <row r="74" spans="1:4" ht="15" thickBot="1" x14ac:dyDescent="0.4">
      <c r="A74" s="34" t="s">
        <v>949</v>
      </c>
      <c r="B74" s="35"/>
      <c r="C74" s="46">
        <f>MODE(C69:C73)</f>
        <v>1</v>
      </c>
    </row>
    <row r="75" spans="1:4" x14ac:dyDescent="0.35">
      <c r="A75" s="32" t="s">
        <v>1023</v>
      </c>
      <c r="B75" s="1" t="s">
        <v>915</v>
      </c>
      <c r="C75" s="33">
        <v>2</v>
      </c>
      <c r="D75" s="47"/>
    </row>
    <row r="76" spans="1:4" ht="43.5" x14ac:dyDescent="0.35">
      <c r="A76" s="68" t="s">
        <v>1024</v>
      </c>
      <c r="B76" s="1" t="s">
        <v>1025</v>
      </c>
      <c r="C76" s="69">
        <v>2</v>
      </c>
      <c r="D76" s="42"/>
    </row>
    <row r="77" spans="1:4" ht="29" x14ac:dyDescent="0.35">
      <c r="A77" s="32" t="s">
        <v>1026</v>
      </c>
      <c r="B77" s="1" t="s">
        <v>1027</v>
      </c>
      <c r="C77" s="33">
        <v>0</v>
      </c>
      <c r="D77" s="42"/>
    </row>
    <row r="78" spans="1:4" ht="29" x14ac:dyDescent="0.35">
      <c r="A78" s="32" t="s">
        <v>1028</v>
      </c>
      <c r="B78" s="1" t="s">
        <v>1029</v>
      </c>
      <c r="C78" s="33">
        <v>0</v>
      </c>
      <c r="D78" s="42"/>
    </row>
    <row r="79" spans="1:4" ht="15" thickBot="1" x14ac:dyDescent="0.4">
      <c r="A79" s="32" t="s">
        <v>1030</v>
      </c>
      <c r="B79" s="1" t="s">
        <v>924</v>
      </c>
      <c r="C79" s="33">
        <v>2</v>
      </c>
      <c r="D79" s="43"/>
    </row>
    <row r="80" spans="1:4" ht="15" thickBot="1" x14ac:dyDescent="0.4">
      <c r="A80" s="34" t="s">
        <v>1031</v>
      </c>
      <c r="B80" s="35"/>
      <c r="C80" s="46">
        <f>MODE(C75:C79)</f>
        <v>2</v>
      </c>
    </row>
    <row r="81" spans="1:16" ht="29" x14ac:dyDescent="0.35">
      <c r="A81" s="67" t="s">
        <v>1032</v>
      </c>
      <c r="B81" s="1" t="s">
        <v>1033</v>
      </c>
      <c r="C81" s="39">
        <v>0</v>
      </c>
      <c r="D81" s="47"/>
    </row>
    <row r="82" spans="1:16" x14ac:dyDescent="0.35">
      <c r="A82" s="32" t="s">
        <v>1034</v>
      </c>
      <c r="B82" s="1" t="s">
        <v>1035</v>
      </c>
      <c r="C82" s="33">
        <v>2</v>
      </c>
      <c r="D82" s="42"/>
    </row>
    <row r="83" spans="1:16" x14ac:dyDescent="0.35">
      <c r="A83" s="32" t="s">
        <v>1036</v>
      </c>
      <c r="B83" t="s">
        <v>1037</v>
      </c>
      <c r="C83" s="33">
        <v>1</v>
      </c>
      <c r="D83" s="42"/>
    </row>
    <row r="84" spans="1:16" x14ac:dyDescent="0.35">
      <c r="A84" s="32" t="s">
        <v>1038</v>
      </c>
      <c r="B84" s="1" t="s">
        <v>1039</v>
      </c>
      <c r="C84" s="33">
        <v>0</v>
      </c>
      <c r="D84" s="42"/>
    </row>
    <row r="85" spans="1:16" ht="29" x14ac:dyDescent="0.35">
      <c r="A85" s="32" t="s">
        <v>1040</v>
      </c>
      <c r="B85" s="1" t="s">
        <v>922</v>
      </c>
      <c r="C85" s="33">
        <v>0</v>
      </c>
      <c r="D85" s="42"/>
      <c r="I85" t="s">
        <v>950</v>
      </c>
    </row>
    <row r="86" spans="1:16" ht="15" thickBot="1" x14ac:dyDescent="0.4">
      <c r="A86" s="34" t="s">
        <v>1041</v>
      </c>
      <c r="B86" s="35"/>
      <c r="C86" s="46">
        <f>MODE(C81:C85)</f>
        <v>0</v>
      </c>
      <c r="D86" s="43"/>
      <c r="I86" s="55">
        <v>2</v>
      </c>
      <c r="J86" s="56">
        <v>1</v>
      </c>
      <c r="L86" s="57">
        <v>0</v>
      </c>
      <c r="M86" s="58">
        <v>-1</v>
      </c>
      <c r="N86" s="59">
        <v>-2</v>
      </c>
    </row>
    <row r="87" spans="1:16" ht="15" thickBot="1" x14ac:dyDescent="0.4">
      <c r="A87" s="34"/>
      <c r="B87" s="35"/>
      <c r="C87" s="70"/>
      <c r="P87" s="60"/>
    </row>
    <row r="88" spans="1:16" x14ac:dyDescent="0.35">
      <c r="I88" s="61"/>
    </row>
    <row r="90" spans="1:16" x14ac:dyDescent="0.35">
      <c r="A90" s="4"/>
      <c r="F90" s="4"/>
      <c r="G90" s="4"/>
      <c r="I90" s="3" t="s">
        <v>951</v>
      </c>
      <c r="J90" s="3" t="s">
        <v>952</v>
      </c>
      <c r="K90" s="3"/>
      <c r="L90" s="4"/>
      <c r="M90" s="4"/>
      <c r="N90" s="4"/>
      <c r="O90" s="4"/>
    </row>
    <row r="91" spans="1:16" x14ac:dyDescent="0.35">
      <c r="F91" s="62"/>
      <c r="I91" s="63" t="s">
        <v>1042</v>
      </c>
      <c r="J91" s="64">
        <f>$C$37</f>
        <v>1</v>
      </c>
      <c r="K91" s="2">
        <v>1</v>
      </c>
    </row>
    <row r="92" spans="1:16" x14ac:dyDescent="0.35">
      <c r="F92" s="62"/>
      <c r="I92" s="63" t="s">
        <v>1043</v>
      </c>
      <c r="J92" s="2">
        <f>$C$43</f>
        <v>2</v>
      </c>
      <c r="K92" s="2">
        <v>1</v>
      </c>
    </row>
    <row r="93" spans="1:16" x14ac:dyDescent="0.35">
      <c r="F93" s="62"/>
      <c r="I93" s="63" t="s">
        <v>1044</v>
      </c>
      <c r="J93" s="2">
        <f>$C$49</f>
        <v>1</v>
      </c>
      <c r="K93" s="2">
        <v>1</v>
      </c>
    </row>
    <row r="94" spans="1:16" x14ac:dyDescent="0.35">
      <c r="F94" s="62"/>
      <c r="I94" s="63" t="s">
        <v>1045</v>
      </c>
      <c r="J94" s="2">
        <f>$C$55</f>
        <v>1</v>
      </c>
      <c r="K94" s="2">
        <v>1</v>
      </c>
    </row>
    <row r="95" spans="1:16" x14ac:dyDescent="0.35">
      <c r="F95" s="62"/>
      <c r="I95" s="63" t="s">
        <v>1046</v>
      </c>
      <c r="J95" s="2">
        <f>$C$62</f>
        <v>0</v>
      </c>
      <c r="K95" s="2">
        <v>1</v>
      </c>
    </row>
    <row r="96" spans="1:16" x14ac:dyDescent="0.35">
      <c r="F96" s="62"/>
      <c r="I96" s="63" t="s">
        <v>1047</v>
      </c>
      <c r="J96" s="2">
        <f>$C$68</f>
        <v>2</v>
      </c>
      <c r="K96" s="2">
        <v>1</v>
      </c>
    </row>
    <row r="97" spans="6:11" x14ac:dyDescent="0.35">
      <c r="F97" s="62"/>
      <c r="I97" s="63" t="s">
        <v>1048</v>
      </c>
      <c r="J97" s="2">
        <f>$C$80</f>
        <v>2</v>
      </c>
      <c r="K97" s="2">
        <v>1</v>
      </c>
    </row>
    <row r="98" spans="6:11" x14ac:dyDescent="0.35">
      <c r="F98" s="62"/>
      <c r="I98" s="63" t="s">
        <v>1049</v>
      </c>
      <c r="J98" s="2">
        <f>$C$86</f>
        <v>0</v>
      </c>
      <c r="K98" s="2">
        <v>1</v>
      </c>
    </row>
    <row r="99" spans="6:11" x14ac:dyDescent="0.35">
      <c r="F99" s="4"/>
      <c r="I99" s="3" t="s">
        <v>959</v>
      </c>
      <c r="J99" s="66">
        <f>ROUND(AVERAGE(J91:J98),0)</f>
        <v>1</v>
      </c>
      <c r="K99" s="66">
        <v>2</v>
      </c>
    </row>
  </sheetData>
  <mergeCells count="15">
    <mergeCell ref="A17:C17"/>
    <mergeCell ref="A1:C1"/>
    <mergeCell ref="A2:C13"/>
    <mergeCell ref="A14:C14"/>
    <mergeCell ref="A15:C15"/>
    <mergeCell ref="A16:C16"/>
    <mergeCell ref="A26:C26"/>
    <mergeCell ref="A27:C27"/>
    <mergeCell ref="A28:C28"/>
    <mergeCell ref="A18:C18"/>
    <mergeCell ref="A19:C19"/>
    <mergeCell ref="A21:C21"/>
    <mergeCell ref="A23:C23"/>
    <mergeCell ref="A24:C24"/>
    <mergeCell ref="A25:C25"/>
  </mergeCells>
  <conditionalFormatting sqref="K90:O90 L91:O99">
    <cfRule type="colorScale" priority="1">
      <colorScale>
        <cfvo type="min"/>
        <cfvo type="percentile" val="50"/>
        <cfvo type="max"/>
        <color rgb="FFF8696B"/>
        <color rgb="FFFFEB84"/>
        <color rgb="FF63BE7B"/>
      </colorScale>
    </cfRule>
  </conditionalFormatting>
  <conditionalFormatting sqref="I91:K99">
    <cfRule type="expression" dxfId="5" priority="2">
      <formula>$N$86=$J91</formula>
    </cfRule>
    <cfRule type="expression" dxfId="4" priority="3">
      <formula>$M$86=$J91</formula>
    </cfRule>
    <cfRule type="expression" dxfId="3" priority="4">
      <formula>$L$86=$J91</formula>
    </cfRule>
    <cfRule type="expression" dxfId="2" priority="5">
      <formula>$J$86=$J91</formula>
    </cfRule>
    <cfRule type="expression" dxfId="1" priority="6">
      <formula>$I$86=$J91</formula>
    </cfRule>
  </conditionalFormatting>
  <pageMargins left="0.7" right="0.7" top="0.75" bottom="0.75" header="0.3" footer="0.3"/>
  <pageSetup orientation="portrait"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ColorPies">
                <anchor moveWithCells="1" sizeWithCells="1">
                  <from>
                    <xdr:col>8</xdr:col>
                    <xdr:colOff>488950</xdr:colOff>
                    <xdr:row>100</xdr:row>
                    <xdr:rowOff>12700</xdr:rowOff>
                  </from>
                  <to>
                    <xdr:col>9</xdr:col>
                    <xdr:colOff>12700</xdr:colOff>
                    <xdr:row>102</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4AAB200E4571478BDC87823AF59E7B" ma:contentTypeVersion="16" ma:contentTypeDescription="Create a new document." ma:contentTypeScope="" ma:versionID="8e2c37fddc75bbd4b116c31a1b36f1f3">
  <xsd:schema xmlns:xsd="http://www.w3.org/2001/XMLSchema" xmlns:xs="http://www.w3.org/2001/XMLSchema" xmlns:p="http://schemas.microsoft.com/office/2006/metadata/properties" xmlns:ns2="e6721173-7d26-4f06-a20e-59ff1f87e3b0" xmlns:ns3="43fea722-e51a-433b-838e-d69d761762fd" targetNamespace="http://schemas.microsoft.com/office/2006/metadata/properties" ma:root="true" ma:fieldsID="8f9ff0e0da276ff2862dc50e85537a07" ns2:_="" ns3:_="">
    <xsd:import namespace="e6721173-7d26-4f06-a20e-59ff1f87e3b0"/>
    <xsd:import namespace="43fea722-e51a-433b-838e-d69d761762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721173-7d26-4f06-a20e-59ff1f87e3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35aeea7-e848-442f-a6c3-04e7a31ee3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fea722-e51a-433b-838e-d69d761762f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f7191f8-1d1b-433a-9582-38e09c151126}" ma:internalName="TaxCatchAll" ma:showField="CatchAllData" ma:web="43fea722-e51a-433b-838e-d69d761762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721173-7d26-4f06-a20e-59ff1f87e3b0">
      <Terms xmlns="http://schemas.microsoft.com/office/infopath/2007/PartnerControls"/>
    </lcf76f155ced4ddcb4097134ff3c332f>
    <TaxCatchAll xmlns="43fea722-e51a-433b-838e-d69d761762fd" xsi:nil="true"/>
  </documentManagement>
</p:properties>
</file>

<file path=customXml/itemProps1.xml><?xml version="1.0" encoding="utf-8"?>
<ds:datastoreItem xmlns:ds="http://schemas.openxmlformats.org/officeDocument/2006/customXml" ds:itemID="{946AB952-65F7-4795-AE6E-8036E0C25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721173-7d26-4f06-a20e-59ff1f87e3b0"/>
    <ds:schemaRef ds:uri="43fea722-e51a-433b-838e-d69d761762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7C213-37A2-488F-A3FE-617C3A1A8EAF}">
  <ds:schemaRefs>
    <ds:schemaRef ds:uri="http://schemas.microsoft.com/sharepoint/v3/contenttype/forms"/>
  </ds:schemaRefs>
</ds:datastoreItem>
</file>

<file path=customXml/itemProps3.xml><?xml version="1.0" encoding="utf-8"?>
<ds:datastoreItem xmlns:ds="http://schemas.openxmlformats.org/officeDocument/2006/customXml" ds:itemID="{47203D6D-7A9F-486A-A709-7D02B9A5254B}">
  <ds:schemaRefs>
    <ds:schemaRef ds:uri="http://schemas.microsoft.com/office/2006/documentManagement/types"/>
    <ds:schemaRef ds:uri="e6721173-7d26-4f06-a20e-59ff1f87e3b0"/>
    <ds:schemaRef ds:uri="http://purl.org/dc/elements/1.1/"/>
    <ds:schemaRef ds:uri="43fea722-e51a-433b-838e-d69d761762fd"/>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PROJECTS</vt:lpstr>
      <vt:lpstr>NON-PHYSICAL ACTIONS</vt:lpstr>
      <vt:lpstr>Scenario 0-Capital Projects</vt:lpstr>
      <vt:lpstr>Scenario 0-Non-physical Actions</vt:lpstr>
      <vt:lpstr>Preferred Scenario - Eval Tool</vt:lpstr>
      <vt:lpstr>Eval Tool - NJDEP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Bushlow, Megan</dc:creator>
  <cp:lastModifiedBy>Bushlow, Megan</cp:lastModifiedBy>
  <dcterms:created xsi:type="dcterms:W3CDTF">2022-07-30T01:37:35Z</dcterms:created>
  <dcterms:modified xsi:type="dcterms:W3CDTF">2022-09-27T23:56:17Z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0x010100284AAB200E4571478BDC87823AF59E7B</vt:lpwstr>
  </property>
  <property fmtid="{D5CDD505-2E9C-101B-9397-08002B2CF9AE}" pid="3" name="MediaServiceImageTags">
    <vt:lpwstr/>
  </property>
</Properties>
</file>